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in" ContentType="application/vnd.openxmlformats-officedocument.spreadsheetml.printerSettings"/>
  <Default Extension="jpeg" ContentType="image/jpeg"/>
  <Default Extension="png" ContentType="image/png"/>
  <Default Extension="wmf" ContentType="image/x-wmf"/>
  <Default Extension="emf" ContentType="image/x-emf"/>
  <Override ContentType="application/vnd.openxmlformats-package.core-properties+xml" PartName="/docProps/core.xml"/>
  <Override ContentType="application/vnd.openxmlformats-officedocument.spreadsheetml.sheet.main+xml" PartName="/xl/workbook.xml"/>
  <Override ContentType="application/vnd.openxmlformats-officedocument.extended-properties+xml" PartName="/docProps/app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sharedStrings+xml" PartName="/xl/sharedStrings.xml"/>
  <Override ContentType="application/vnd.openxmlformats-officedocument.theme+xml" PartName="/xl/theme/theme1.xml"/>
</Types>
</file>

<file path=_rels/.rels><?xml version="1.0" encoding="UTF-8" standalone="yes"?><Relationships xmlns="http://schemas.openxmlformats.org/package/2006/relationships" 
><Relationship Target="docProps/core.xml" Type="http://schemas.openxmlformats.org/package/2006/relationships/metadata/core-properties" Id="rId1" /><Relationship Target="xl/workbook.xml" Type="http://schemas.openxmlformats.org/officeDocument/2006/relationships/officeDocument" Id="rId2" /><Relationship Target="docProps/app.xml" Type="http://schemas.openxmlformats.org/officeDocument/2006/relationships/extended-properties" Id="rId3" /></Relationships>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5246"/>
  <workbookPr saveExternalLinkValues="0" defaultThemeVersion="124226"/>
  <bookViews>
    <workbookView minimized="1" windowWidth="11700" windowHeight="8540"/>
  </bookViews>
  <sheets>
    <sheet name="决算汇总封面" sheetId="1" r:id="rId2"/>
    <sheet name="目录" sheetId="2" r:id="rId3"/>
    <sheet name="社会保险基金资产负债表" sheetId="3" r:id="rId4"/>
    <sheet name="社会保险基金决算收支总表" sheetId="4" r:id="rId5"/>
    <sheet name="企业职工基本养老保险基金收支表" sheetId="5" r:id="rId6"/>
    <sheet name="城乡居民基本养老保险基金收支表" sheetId="6" r:id="rId7"/>
    <sheet name="机关事业基本养老保险基金收支表" sheetId="7" r:id="rId8"/>
    <sheet name="职工基本医疗保险基金收支表" sheetId="8" r:id="rId9"/>
    <sheet name="城乡居民基本医疗保险基金收支表" sheetId="9" r:id="rId10"/>
    <sheet name="工伤保险基金收支表" sheetId="10" r:id="rId11"/>
    <sheet name="失业保险基金收支表" sheetId="11" r:id="rId12"/>
    <sheet name="社会保障基金财政专户资产负债表" sheetId="12" r:id="rId13"/>
    <sheet name="社会保障基金财政专户收支表" sheetId="13" r:id="rId14"/>
    <sheet name="财政对社会保险基金补助资金情况" sheetId="14" r:id="rId15"/>
    <sheet name="基本养老保险补充资料表" sheetId="15" r:id="rId16"/>
    <sheet name="企业职工基本养老保险地方自行出台减收增支项目情况统计表" sheetId="16" r:id="rId17"/>
    <sheet name="职工基本医疗保险补充资料表" sheetId="17" r:id="rId18"/>
    <sheet name="地方财政对企业职工基本养老保险基金补助情况构成决算表" sheetId="18" r:id="rId19"/>
    <sheet name="居民基本医疗保险补充资料表" sheetId="19" r:id="rId20"/>
    <sheet name="工伤保险补充基础资料表" sheetId="20" r:id="rId21"/>
    <sheet name="失业保险补充资料表" sheetId="21" r:id="rId22"/>
    <sheet name="社会保险补充资料表" sheetId="22" r:id="rId23"/>
    <sheet name="社会保险补充资料表续" sheetId="23" r:id="rId24"/>
    <sheet name="机关事业单位职业年金情况表" sheetId="24" r:id="rId25"/>
    <sheet name="公务员医疗补助情况表" sheetId="25" r:id="rId26"/>
    <sheet name="社会保险统筹情况表" sheetId="26" r:id="rId27"/>
  </sheets>
  <calcPr calcId="125725" iterateDelta="0.001"/>
  <oleSize ref="A1"/>
</workbook>
</file>

<file path=xl/sharedStrings.xml><?xml version="1.0" encoding="utf-8"?>
<sst xmlns="http://schemas.openxmlformats.org/spreadsheetml/2006/main" count="612">
  <si>
    <t>2021 年 社 会 保 险 基 金 决 算</t>
  </si>
  <si>
    <t xml:space="preserve"> 批准日期 :</t>
  </si>
  <si>
    <t>年</t>
  </si>
  <si>
    <t>月</t>
  </si>
  <si>
    <t>日</t>
  </si>
  <si>
    <t>财政厅（局）:</t>
  </si>
  <si>
    <t>人力资源社会保障厅（局）:</t>
  </si>
  <si>
    <t>医疗保障局:</t>
  </si>
  <si>
    <t xml:space="preserve"> 报送日期 :</t>
  </si>
  <si>
    <t>税务局:</t>
  </si>
  <si>
    <t>财政厅（局）负责人（章）:</t>
  </si>
  <si>
    <t xml:space="preserve"> 财务负责人（章）:</t>
  </si>
  <si>
    <t>经办人（章）:</t>
  </si>
  <si>
    <t>人力资源社会保障（厅）局负责人（章）:</t>
  </si>
  <si>
    <t>医疗保障局负责人（章）：</t>
  </si>
  <si>
    <t>税务局负责人（章）：</t>
  </si>
  <si>
    <t>社保费部门负责人（章）:</t>
  </si>
  <si>
    <t>目        录</t>
  </si>
  <si>
    <t>一、2021年社会保险基金资产负债表………………………………………………………………………社决01表</t>
  </si>
  <si>
    <t>二、2021年社会保险基金收支决算总表……………………………………………………………………社决02表</t>
  </si>
  <si>
    <t>三、2021年企业职工基本养老保险基金收支决算表………………………………………………………社决03表</t>
  </si>
  <si>
    <t>四、2021年城乡居民基本养老保险基金收支决算表………………………………………………………社决04表</t>
  </si>
  <si>
    <t>五、2021年机关事业单位基本养老保险基金收支决算表…………………………………………………社决05表</t>
  </si>
  <si>
    <t>六、2021年职工基本医疗保险（含生育保险）基金收支决算表…………………………………………社决06表</t>
  </si>
  <si>
    <t>七、2021年城乡居民基本医疗保险基金收支决算表………………………………………………………社决07表</t>
  </si>
  <si>
    <t>八、2021年工伤保险基金收支决算表………………………………………………………………………社决08表</t>
  </si>
  <si>
    <t>九、2021年失业保险基金收支决算表………………………………………………………………………社决09表</t>
  </si>
  <si>
    <t>十、2021年社会保障基金财政专户资产负债表……………………………………………………………社决10表</t>
  </si>
  <si>
    <t>十一、2021年社会保障基金财政专户收支决算表…………………………………………………………社决11表</t>
  </si>
  <si>
    <t>十二、2021年财政对社会保险基金补助情况表…………………………………………………………社决附01表</t>
  </si>
  <si>
    <t>十三、2021年地方财政对企业职工基本养老保险基金补助情况构成表………………………………社决附02表</t>
  </si>
  <si>
    <t>十四、2021年基本养老保险补充资料表…………………………………………………………………社决附03表</t>
  </si>
  <si>
    <t>十五、2021年企业职工基本养老保险地方自行出台减收增支项目情况统计表………………………社决附04表</t>
  </si>
  <si>
    <t>十六、2021年职工基本医疗保险基础资料表……………………………………………………………社决附05表</t>
  </si>
  <si>
    <t>十七、2021年城乡居民基本医疗保险基础资料表………………………………………………………社决附06表</t>
  </si>
  <si>
    <t>十八、2021年工伤保险基础资料表………………………………………………………………………社决附07表</t>
  </si>
  <si>
    <t>十九、2021年失业保险基础资料表………………………………………………………………………社决附08表</t>
  </si>
  <si>
    <t>二十、2021年社会保险补充资料表………………………………………………………………………社决附09表</t>
  </si>
  <si>
    <t>二十一、2021年社会保险补充资料表续…………………………………………………………………社决附10表</t>
  </si>
  <si>
    <t>二十二、2021年机关事业单位职业年金情况表…………………………………………………………社决附11表</t>
  </si>
  <si>
    <t>二十三、2021年公务员医疗补助情况表…………………………………………………………………社决附12表</t>
  </si>
  <si>
    <t>二十四、社会保险统筹情况表……………………………………………………………………………社决附13表</t>
  </si>
  <si>
    <t>2021年社会保险基金资产负债表</t>
  </si>
  <si>
    <t>社决01表</t>
  </si>
  <si>
    <t>安化县</t>
  </si>
  <si>
    <t>单位：元</t>
  </si>
  <si>
    <t>项      目</t>
  </si>
  <si>
    <t>合      计</t>
  </si>
  <si>
    <t>企业职工基本养老保险基金</t>
  </si>
  <si>
    <t>城乡居民基本养老保险基金</t>
  </si>
  <si>
    <t>机关事业单位基本养老保险基金</t>
  </si>
  <si>
    <t>职工基本医疗保险（含生育保险）基金</t>
  </si>
  <si>
    <t>城乡居民基本医疗保险基金</t>
  </si>
  <si>
    <t>工伤保险基金</t>
  </si>
  <si>
    <t>失业保险基金</t>
  </si>
  <si>
    <t>年初数</t>
  </si>
  <si>
    <t>年末数</t>
  </si>
  <si>
    <t>一、资产</t>
  </si>
  <si>
    <t xml:space="preserve">    库存现金</t>
  </si>
  <si>
    <t xml:space="preserve">    支出户存款</t>
  </si>
  <si>
    <t xml:space="preserve">    财政专户存款</t>
  </si>
  <si>
    <t xml:space="preserve">    暂付款</t>
  </si>
  <si>
    <t xml:space="preserve">    债券投资</t>
  </si>
  <si>
    <t xml:space="preserve">    委托投资</t>
  </si>
  <si>
    <t>×</t>
  </si>
  <si>
    <t>二、负债</t>
  </si>
  <si>
    <t xml:space="preserve">    借入款项</t>
  </si>
  <si>
    <t xml:space="preserve">    暂收款</t>
  </si>
  <si>
    <t>三、基金</t>
  </si>
  <si>
    <t>第 1 页</t>
  </si>
  <si>
    <t>2021年社会保险基金收支决算总表</t>
  </si>
  <si>
    <t>社决02表</t>
  </si>
  <si>
    <t>项        目</t>
  </si>
  <si>
    <t>合计</t>
  </si>
  <si>
    <t>企业职工基本
养老保险基金</t>
  </si>
  <si>
    <t>城乡居民基本
养老保险基金</t>
  </si>
  <si>
    <t>机关事业单位基
本养老保险基金</t>
  </si>
  <si>
    <t>职工基本医疗保险
（含生育保险）基金</t>
  </si>
  <si>
    <t>城乡居民基本
医疗保险基金</t>
  </si>
  <si>
    <t>一、收入</t>
  </si>
  <si>
    <t xml:space="preserve">    其中：1.社会保险费收入</t>
  </si>
  <si>
    <t xml:space="preserve">          2.财政补贴收入</t>
  </si>
  <si>
    <t xml:space="preserve">          3.利息收入</t>
  </si>
  <si>
    <t xml:space="preserve">          4.委托投资收益</t>
  </si>
  <si>
    <t xml:space="preserve">          5.转移收入</t>
  </si>
  <si>
    <t xml:space="preserve">          6.其他收入</t>
  </si>
  <si>
    <t xml:space="preserve">          7.中央调剂资金收入(省级专用)</t>
  </si>
  <si>
    <t xml:space="preserve">          8.中央调剂基金收入(中央专用)</t>
  </si>
  <si>
    <t>二、支出</t>
  </si>
  <si>
    <t xml:space="preserve">    其中：1.社会保险待遇支出</t>
  </si>
  <si>
    <t xml:space="preserve">          2.转移支出</t>
  </si>
  <si>
    <t xml:space="preserve">          3.其他支出</t>
  </si>
  <si>
    <t xml:space="preserve">          4.中央调剂基金支出(中央专用)</t>
  </si>
  <si>
    <t xml:space="preserve">          5.中央调剂资金支出(省级专用)</t>
  </si>
  <si>
    <t>三、本年收支结余</t>
  </si>
  <si>
    <t>四、年末滚存结余</t>
  </si>
  <si>
    <t>第 2 页</t>
  </si>
  <si>
    <t>2021年企业职工基本养老保险基金收支决算表</t>
  </si>
  <si>
    <t xml:space="preserve">   社决03表</t>
  </si>
  <si>
    <t>金      额</t>
  </si>
  <si>
    <t>一、基本养老保险费收入</t>
  </si>
  <si>
    <t>一、基本养老金支出</t>
  </si>
  <si>
    <t>二、财政补贴收入</t>
  </si>
  <si>
    <t xml:space="preserve">    其中：离休金支出</t>
  </si>
  <si>
    <t>三、利息收入</t>
  </si>
  <si>
    <t>二、医疗补助金支出</t>
  </si>
  <si>
    <t>四、委托投资收益</t>
  </si>
  <si>
    <t>三、丧葬补助金和抚恤金支出</t>
  </si>
  <si>
    <t>五、转移收入</t>
  </si>
  <si>
    <t>四、转移支出</t>
  </si>
  <si>
    <t>六、其他收入</t>
  </si>
  <si>
    <t>五、其他支出</t>
  </si>
  <si>
    <t>七、本年收入小计</t>
  </si>
  <si>
    <t>六、本年支出小计</t>
  </si>
  <si>
    <t>八、上级补助收入</t>
  </si>
  <si>
    <t>七、补助下级支出</t>
  </si>
  <si>
    <t xml:space="preserve">    其中：中央调剂资金收入(省级专用)</t>
  </si>
  <si>
    <t xml:space="preserve">    其中：中央调剂基金支出(中央专用)</t>
  </si>
  <si>
    <t>九、下级上解收入</t>
  </si>
  <si>
    <t>八、上解上级支出</t>
  </si>
  <si>
    <t xml:space="preserve">    其中：中央调剂基金收入(中央专用)</t>
  </si>
  <si>
    <t xml:space="preserve">    其中：中央调剂资金支出(省级专用)</t>
  </si>
  <si>
    <t>十、本年收入合计</t>
  </si>
  <si>
    <t>九、本年支出合计</t>
  </si>
  <si>
    <t>十、本年收支结余</t>
  </si>
  <si>
    <t>十一、上年结余</t>
  </si>
  <si>
    <t>十一、年末滚存结余</t>
  </si>
  <si>
    <t>总    计</t>
  </si>
  <si>
    <t>总   计</t>
  </si>
  <si>
    <t>第 3 页</t>
  </si>
  <si>
    <t>2021年城乡居民基本养老保险基金收支决算表</t>
  </si>
  <si>
    <t>社决04表</t>
  </si>
  <si>
    <t>项          目</t>
  </si>
  <si>
    <t>金    额</t>
  </si>
  <si>
    <t>一、个人缴费收入</t>
  </si>
  <si>
    <t>一、基础养老金支出</t>
  </si>
  <si>
    <t xml:space="preserve">    其中：财政为困难人员代缴收入</t>
  </si>
  <si>
    <t>二、个人账户养老金支出</t>
  </si>
  <si>
    <t>三、丧葬补助金支出</t>
  </si>
  <si>
    <t xml:space="preserve">    其中：财政对基础养老金的补贴</t>
  </si>
  <si>
    <t xml:space="preserve">          财政对个人缴费的补贴</t>
  </si>
  <si>
    <t>三、集体补助收入</t>
  </si>
  <si>
    <t>四、利息收入</t>
  </si>
  <si>
    <t>五、委托投资收益</t>
  </si>
  <si>
    <t>六、转移收入</t>
  </si>
  <si>
    <t>七、其他收入</t>
  </si>
  <si>
    <t>八、本年收入小计</t>
  </si>
  <si>
    <t>九、上级补助收入</t>
  </si>
  <si>
    <t>十、下级上解收入</t>
  </si>
  <si>
    <t>十一、本年收入合计</t>
  </si>
  <si>
    <t>十二、上年结余</t>
  </si>
  <si>
    <t>总        计</t>
  </si>
  <si>
    <t>总         计</t>
  </si>
  <si>
    <t>第 4 页</t>
  </si>
  <si>
    <t>2021年机关事业单位基本养老保险基金收支决算表</t>
  </si>
  <si>
    <t xml:space="preserve">   社决05表</t>
  </si>
  <si>
    <t xml:space="preserve">二、财政补贴收入 </t>
  </si>
  <si>
    <t>二、转移支出</t>
  </si>
  <si>
    <t>三、其他支出</t>
  </si>
  <si>
    <t>四、转移收入</t>
  </si>
  <si>
    <t>五、其他收入</t>
  </si>
  <si>
    <t>六、本年收入小计</t>
  </si>
  <si>
    <t>四、本年支出小计</t>
  </si>
  <si>
    <t>七、上级补助收入</t>
  </si>
  <si>
    <t>五、补助下级支出</t>
  </si>
  <si>
    <t>八、下级上解收入</t>
  </si>
  <si>
    <t>六、上解上级支出</t>
  </si>
  <si>
    <t>九、本年收入合计</t>
  </si>
  <si>
    <t>七、本年支出合计</t>
  </si>
  <si>
    <t>八、本年收支结余</t>
  </si>
  <si>
    <t>十、上年结余</t>
  </si>
  <si>
    <t>九、年末滚存结余</t>
  </si>
  <si>
    <t>第 5 页</t>
  </si>
  <si>
    <t>2021年职工基本医疗保险（含生育保险）基金收支决算表</t>
  </si>
  <si>
    <t>社决06表</t>
  </si>
  <si>
    <t>小      计</t>
  </si>
  <si>
    <t>基本医疗保险统筹基金（含单建统筹）</t>
  </si>
  <si>
    <t>基本医疗保险
个人账户基金</t>
  </si>
  <si>
    <t>一、基本医疗保险费收入</t>
  </si>
  <si>
    <t>一、基本医疗保险待遇支出</t>
  </si>
  <si>
    <t xml:space="preserve">    其中：单位缴费</t>
  </si>
  <si>
    <t>　  其中：住院费用支出</t>
  </si>
  <si>
    <t xml:space="preserve">          个人缴费</t>
  </si>
  <si>
    <t>　        门诊费用支出</t>
  </si>
  <si>
    <t xml:space="preserve">          生育医疗费用支出</t>
  </si>
  <si>
    <t xml:space="preserve">    其中：对医保基金负担新冠病毒疫苗及接种费用的补助</t>
  </si>
  <si>
    <t xml:space="preserve">          生育津贴支出</t>
  </si>
  <si>
    <t>总      计</t>
  </si>
  <si>
    <t>第 6 页</t>
  </si>
  <si>
    <t>2021年城乡居民基本医疗保险基金收支决算表</t>
  </si>
  <si>
    <t>社决07表</t>
  </si>
  <si>
    <t xml:space="preserve">    其中：集体扶持收入</t>
  </si>
  <si>
    <t>　　其中：住院费用支出</t>
  </si>
  <si>
    <t xml:space="preserve">          城乡医疗救助资助收入</t>
  </si>
  <si>
    <t xml:space="preserve">          门诊费用支出</t>
  </si>
  <si>
    <t xml:space="preserve">          财政为困难人员代缴收入</t>
  </si>
  <si>
    <t>二、大病保险支出</t>
  </si>
  <si>
    <t xml:space="preserve">      其中：按规定标准补助收入</t>
  </si>
  <si>
    <t xml:space="preserve">      对医保基金负担新冠病毒疫苗及接种费用的补助</t>
  </si>
  <si>
    <t>四、其他收入</t>
  </si>
  <si>
    <t>五、本年收入小计</t>
  </si>
  <si>
    <t>六、上级补助收入</t>
  </si>
  <si>
    <t>七、下级上解收入</t>
  </si>
  <si>
    <t>八、本年收入合计</t>
  </si>
  <si>
    <t>九、上年结余</t>
  </si>
  <si>
    <t>第 7 页</t>
  </si>
  <si>
    <t>2021年工伤保险基金收支决算表</t>
  </si>
  <si>
    <t xml:space="preserve">       社决08表</t>
  </si>
  <si>
    <t>一、工伤保险费收入</t>
  </si>
  <si>
    <t>一、工伤保险待遇支出</t>
  </si>
  <si>
    <t>　　其中：医疗待遇支出</t>
  </si>
  <si>
    <t>二、劳动能力鉴定支出</t>
  </si>
  <si>
    <t xml:space="preserve">四、其他收入   </t>
  </si>
  <si>
    <t>三、工伤保险预防费用支出</t>
  </si>
  <si>
    <t>四、其他支出</t>
  </si>
  <si>
    <t>五、本年支出小计</t>
  </si>
  <si>
    <t>六、补助下级支出</t>
  </si>
  <si>
    <t xml:space="preserve">七、上解上级支出 </t>
  </si>
  <si>
    <t>八、本年支出合计</t>
  </si>
  <si>
    <t>九、本年收支结余</t>
  </si>
  <si>
    <t>十、年末滚存结余</t>
  </si>
  <si>
    <t xml:space="preserve">    其中：储备金</t>
  </si>
  <si>
    <t>第 8 页</t>
  </si>
  <si>
    <t>2021年失业保险基金收支决算表</t>
  </si>
  <si>
    <t xml:space="preserve">       社决09表</t>
  </si>
  <si>
    <t>一、失业保险费收入</t>
  </si>
  <si>
    <t>一、失业保险金支出</t>
  </si>
  <si>
    <t>二、基本医疗保险费支出</t>
  </si>
  <si>
    <t xml:space="preserve">四、转移收入 </t>
  </si>
  <si>
    <t>四、职业培训和职业介绍补贴支出</t>
  </si>
  <si>
    <t>五、其他费用支出</t>
  </si>
  <si>
    <t>六、稳岗返还支出</t>
  </si>
  <si>
    <t>七、技能提升补贴支出</t>
  </si>
  <si>
    <t xml:space="preserve">八、转移支出 </t>
  </si>
  <si>
    <t>九、其他支出</t>
  </si>
  <si>
    <t>其中:失业补助金支出</t>
  </si>
  <si>
    <t xml:space="preserve">     临时生活补助支出</t>
  </si>
  <si>
    <t>十、本年支出小计</t>
  </si>
  <si>
    <t>十一、补助下级支出</t>
  </si>
  <si>
    <t xml:space="preserve">十二、上解上级支出 </t>
  </si>
  <si>
    <t>十三、本年支出合计</t>
  </si>
  <si>
    <t>十四、本年收支结余</t>
  </si>
  <si>
    <t>十五、年末滚存结余</t>
  </si>
  <si>
    <t>第 9 页</t>
  </si>
  <si>
    <t>2021年社会保障基金财政专户资产负债表</t>
  </si>
  <si>
    <t xml:space="preserve"> 社决10表</t>
  </si>
  <si>
    <t>项     目</t>
  </si>
  <si>
    <t>合　　计</t>
  </si>
  <si>
    <t xml:space="preserve">城乡居民基本
  养老保险基金  </t>
  </si>
  <si>
    <t>一、年初数</t>
  </si>
  <si>
    <t xml:space="preserve">   (一)资产合计</t>
  </si>
  <si>
    <t xml:space="preserve">       1.银行存款</t>
  </si>
  <si>
    <t xml:space="preserve">         其中：定期存款</t>
  </si>
  <si>
    <t xml:space="preserve">       2.暂付款</t>
  </si>
  <si>
    <t xml:space="preserve">       3.债券投资</t>
  </si>
  <si>
    <t xml:space="preserve">       4.委托投资</t>
  </si>
  <si>
    <t xml:space="preserve">   (二)负债合计</t>
  </si>
  <si>
    <t xml:space="preserve">       1.借入款项</t>
  </si>
  <si>
    <t xml:space="preserve">       2.暂收款</t>
  </si>
  <si>
    <t xml:space="preserve">   (三)基金</t>
  </si>
  <si>
    <t>二、年末数</t>
  </si>
  <si>
    <t>第 10 页</t>
  </si>
  <si>
    <t>2021年社会保障基金财政专户收支决算表</t>
  </si>
  <si>
    <t xml:space="preserve"> 社决11表</t>
  </si>
  <si>
    <t>一、上年结余</t>
  </si>
  <si>
    <t>二、本年收入</t>
  </si>
  <si>
    <t xml:space="preserve">    1.社会保险费收入</t>
  </si>
  <si>
    <t xml:space="preserve">      其中：税务征缴收入</t>
  </si>
  <si>
    <t xml:space="preserve">            经办机构征缴收入</t>
  </si>
  <si>
    <t xml:space="preserve">            代缴收入</t>
  </si>
  <si>
    <t xml:space="preserve">     2.财政补贴收入</t>
  </si>
  <si>
    <t xml:space="preserve">     3.利息收入</t>
  </si>
  <si>
    <t xml:space="preserve">     4.委托投资收益</t>
  </si>
  <si>
    <t>三、本年支出</t>
  </si>
  <si>
    <t xml:space="preserve">     其中：社会保险待遇支出</t>
  </si>
  <si>
    <t>四、本年收支结余</t>
  </si>
  <si>
    <t>五、年末滚存结余</t>
  </si>
  <si>
    <t>第 11 页</t>
  </si>
  <si>
    <t>2021年财政对社会保险基金补助情况表</t>
  </si>
  <si>
    <t>社决附01表</t>
  </si>
  <si>
    <t xml:space="preserve">项      目  </t>
  </si>
  <si>
    <t>一、上年预算结转</t>
  </si>
  <si>
    <t>　 （一）省级</t>
  </si>
  <si>
    <t>　 （二）地级</t>
  </si>
  <si>
    <t>　 （三）县级</t>
  </si>
  <si>
    <t>二、本年预算安排</t>
  </si>
  <si>
    <t xml:space="preserve">   （一）中央级</t>
  </si>
  <si>
    <t>　 （二）省级</t>
  </si>
  <si>
    <t>　 （三）地级</t>
  </si>
  <si>
    <t>　 （四）县级</t>
  </si>
  <si>
    <t>三、本年预算支出</t>
  </si>
  <si>
    <t xml:space="preserve">    一般公共预算科目和名称</t>
  </si>
  <si>
    <t>2082601财政对企业职工基本养老保险基金的补助</t>
  </si>
  <si>
    <t>2082602财政对城乡居民基本养老保险基金的补助</t>
  </si>
  <si>
    <t>2080507对机关事业单位基本养老保险基金的补助</t>
  </si>
  <si>
    <t>2101201财政对职工基本医疗保险基金的补助</t>
  </si>
  <si>
    <t>2101202财政对城乡居民基本医疗保险基金的补助</t>
  </si>
  <si>
    <t>2082702财政对工伤保险基金的补助</t>
  </si>
  <si>
    <t>2082701财政对失业保险基金的补助</t>
  </si>
  <si>
    <t xml:space="preserve">    一般公共预算列支金额</t>
  </si>
  <si>
    <t>四、本年预算结转</t>
  </si>
  <si>
    <t>第 12 页</t>
  </si>
  <si>
    <t>2021年基本养老保险基础资料表</t>
  </si>
  <si>
    <t>社决附03表</t>
  </si>
  <si>
    <t>单位</t>
  </si>
  <si>
    <t>数      量</t>
  </si>
  <si>
    <t>一、企业职工基本养老保险</t>
  </si>
  <si>
    <t xml:space="preserve">   (五)个人账户情况</t>
  </si>
  <si>
    <t>三、机关事业单位基本养老保险</t>
  </si>
  <si>
    <t xml:space="preserve">   (一)参保人员年末数</t>
  </si>
  <si>
    <t>人</t>
  </si>
  <si>
    <t xml:space="preserve">       1.建立个人账户年末人数</t>
  </si>
  <si>
    <t>　     1.在职职工</t>
  </si>
  <si>
    <t xml:space="preserve">       2.年末个人账户记账金额</t>
  </si>
  <si>
    <t>元</t>
  </si>
  <si>
    <t xml:space="preserve">         其中：个人身份参保</t>
  </si>
  <si>
    <t xml:space="preserve">   (六)基金暂存其他账户存款年末数</t>
  </si>
  <si>
    <t>　     2.退休、退职人员</t>
  </si>
  <si>
    <t>　     2.离退休人员</t>
  </si>
  <si>
    <t xml:space="preserve">       1.经办机构收入户</t>
  </si>
  <si>
    <t xml:space="preserve">         其中：当年新退休（退职）人员</t>
  </si>
  <si>
    <t>　      (1)离休人员</t>
  </si>
  <si>
    <t xml:space="preserve">       2.国库户</t>
  </si>
  <si>
    <t xml:space="preserve">   (二)缴费人员年末数</t>
  </si>
  <si>
    <t>　      (2)退休、退职人员</t>
  </si>
  <si>
    <t xml:space="preserve">   （七)中央调剂资金情况（省级专用）</t>
  </si>
  <si>
    <t xml:space="preserve">   (三)缴费基数总额</t>
  </si>
  <si>
    <t xml:space="preserve">         ①当年新增退休（退职）人员</t>
  </si>
  <si>
    <t xml:space="preserve">        （1）本年收支结余（不含中央调剂资金）</t>
  </si>
  <si>
    <t>　     1.单位</t>
  </si>
  <si>
    <t xml:space="preserve">         ②当年死亡退休（退职）人员</t>
  </si>
  <si>
    <t xml:space="preserve">        （2）中央调剂基金补助</t>
  </si>
  <si>
    <t>　     2.个人</t>
  </si>
  <si>
    <t xml:space="preserve">        （3）上解中央调剂资金</t>
  </si>
  <si>
    <t xml:space="preserve">   (四)保险费缴纳情况</t>
  </si>
  <si>
    <t xml:space="preserve">       其中：个人身份缴费</t>
  </si>
  <si>
    <t xml:space="preserve">        （4）年末滚存结余</t>
  </si>
  <si>
    <t xml:space="preserve">       1.缴纳当年基本养老保险费</t>
  </si>
  <si>
    <t xml:space="preserve">        （5）不含本年中央调剂资金年末滚存结余</t>
  </si>
  <si>
    <t xml:space="preserve">       2.欠费情况</t>
  </si>
  <si>
    <t>二、城乡居民基本养老保险</t>
  </si>
  <si>
    <t xml:space="preserve">         （1）上年末累计欠费</t>
  </si>
  <si>
    <t xml:space="preserve">     (一)参保人员年末数</t>
  </si>
  <si>
    <t xml:space="preserve">         （2）本年补缴以前年度欠费</t>
  </si>
  <si>
    <t xml:space="preserve">         其中：个人身份缴费基数总额</t>
  </si>
  <si>
    <t xml:space="preserve">     (二)缴费人员年末数</t>
  </si>
  <si>
    <t xml:space="preserve">         （3）本年新增欠费</t>
  </si>
  <si>
    <t>　　    　其中：代缴困难群体保险费人员年末数</t>
  </si>
  <si>
    <t xml:space="preserve">         （4）年末累计欠费</t>
  </si>
  <si>
    <t xml:space="preserve">     (三)养老金领取人员年末数</t>
  </si>
  <si>
    <t xml:space="preserve">       3.本年预缴以后年度基本养老保险费</t>
  </si>
  <si>
    <t>　　    　其中：当年新领取人员年末数</t>
  </si>
  <si>
    <t xml:space="preserve">       4.一次性补缴以前年度基本养老保险费</t>
  </si>
  <si>
    <t xml:space="preserve">         (1)上年末累计欠费</t>
  </si>
  <si>
    <t xml:space="preserve">   (四)个人账户情况</t>
  </si>
  <si>
    <t xml:space="preserve">         (2)本年补缴以前年度欠费</t>
  </si>
  <si>
    <t xml:space="preserve">         (3)本年新增欠费</t>
  </si>
  <si>
    <t xml:space="preserve">         (4)年末累计欠费</t>
  </si>
  <si>
    <t xml:space="preserve">   (五)基金暂存其他账户存款年末数</t>
  </si>
  <si>
    <t>第 14 页</t>
  </si>
  <si>
    <t>企业职工基本养老保险地方自行出台减收增支项目情况统计表</t>
  </si>
  <si>
    <t>社决附04表</t>
  </si>
  <si>
    <t>金额</t>
  </si>
  <si>
    <t>一、地方自行出台减收项目情况</t>
  </si>
  <si>
    <t>二、地方自行出台增支项目情况</t>
  </si>
  <si>
    <t>（一）自行降低缴费比例造成的减收</t>
  </si>
  <si>
    <t>（一）自行调整计发办法造成的增支</t>
  </si>
  <si>
    <t>（二）未按要求统一缴费基数造成的减收</t>
  </si>
  <si>
    <t>1.自行调整基础养老金计发办法造成的增支</t>
  </si>
  <si>
    <t>（三）自行出台其他项目造成的减收</t>
  </si>
  <si>
    <t>2.自行调整过渡性养老金计发办法造成的增支</t>
  </si>
  <si>
    <t>3.自行加发过渡性养老金造成的增支</t>
  </si>
  <si>
    <t>4.自行调整过渡系数或视同缴费指数造成的增支</t>
  </si>
  <si>
    <t>5.自行出台补充计发办法造成的增支</t>
  </si>
  <si>
    <t>6.自行出台其他调整计发办法造成的增支</t>
  </si>
  <si>
    <t>（二）自行调整待遇项目造成的增支</t>
  </si>
  <si>
    <t>1.对退休人员加发补贴津贴造成的增支</t>
  </si>
  <si>
    <t>2.自行设立最低养老金造成的增支</t>
  </si>
  <si>
    <t>3.发放冬季取暖补贴造成的增支</t>
  </si>
  <si>
    <t>4.对特殊人员加发待遇造成的增支</t>
  </si>
  <si>
    <t>5.自行出台其他调整待遇项目造成的增支</t>
  </si>
  <si>
    <t>（三）为不符合条件一次性补缴退休人员发放养老金造成的增支</t>
  </si>
  <si>
    <t>（四）自行出台其他项目造成的增支</t>
  </si>
  <si>
    <t>第 15 页</t>
  </si>
  <si>
    <t>2021年职工基本医疗保险基础资料表</t>
  </si>
  <si>
    <t>社决附05表</t>
  </si>
  <si>
    <t>一、参保人员年末数</t>
  </si>
  <si>
    <t xml:space="preserve">    (三)本年预缴以后年度基本医疗保险费</t>
  </si>
  <si>
    <t xml:space="preserve">    (一)在职职工</t>
  </si>
  <si>
    <t xml:space="preserve">    (四)一次性补缴以前年度基本医疗保险费</t>
  </si>
  <si>
    <t xml:space="preserve">    (二)退休人员</t>
  </si>
  <si>
    <t>五、医疗费用支付情况</t>
  </si>
  <si>
    <t>二、缴费人数</t>
  </si>
  <si>
    <t xml:space="preserve">    (一)医保基金应付金额</t>
  </si>
  <si>
    <t>三、缴费基数总额</t>
  </si>
  <si>
    <t xml:space="preserve">    (二)医保基金实付金额</t>
  </si>
  <si>
    <t xml:space="preserve">    (一)单位</t>
  </si>
  <si>
    <t xml:space="preserve">    (三)医保基金未付金额</t>
  </si>
  <si>
    <t xml:space="preserve">    (二)个人</t>
  </si>
  <si>
    <t>六、统筹基金待遇享受情况</t>
  </si>
  <si>
    <t>四、保险费缴纳情况</t>
  </si>
  <si>
    <t xml:space="preserve">    (一)参保人员住院人数</t>
  </si>
  <si>
    <t xml:space="preserve">    (一)缴纳当年基本医疗保险费</t>
  </si>
  <si>
    <t xml:space="preserve">    (二)参保人员门诊人数</t>
  </si>
  <si>
    <t>　  (二)欠费情况</t>
  </si>
  <si>
    <t xml:space="preserve">    (三)享受生育医疗费用报销人数</t>
  </si>
  <si>
    <t xml:space="preserve">        1.上年末累计欠费</t>
  </si>
  <si>
    <t xml:space="preserve">    (四)享受生育津贴人数</t>
  </si>
  <si>
    <t xml:space="preserve">        2.本年补缴以前年度欠费</t>
  </si>
  <si>
    <t>七、基金暂存其他账户存款年末数</t>
  </si>
  <si>
    <t xml:space="preserve">        3.本年新增欠费</t>
  </si>
  <si>
    <t xml:space="preserve">    (一)经办机构收入户</t>
  </si>
  <si>
    <t xml:space="preserve">        4.年末累计欠费</t>
  </si>
  <si>
    <t xml:space="preserve">    (二)国库户</t>
  </si>
  <si>
    <t>第 16 页</t>
  </si>
  <si>
    <t>2021年地方财政对企业职工基本养老保险基金补助情况构成表</t>
  </si>
  <si>
    <t>社决附02表</t>
  </si>
  <si>
    <t>一、合计</t>
  </si>
  <si>
    <t>（一）当年调整基本养老金支出补助</t>
  </si>
  <si>
    <t>（二）基金当期缺口补助</t>
  </si>
  <si>
    <t>（三）地方自行出台基金减收增支政策补助</t>
  </si>
  <si>
    <t>（四）其他补助</t>
  </si>
  <si>
    <t>二、省级</t>
  </si>
  <si>
    <t>三、地级</t>
  </si>
  <si>
    <t>四、县级</t>
  </si>
  <si>
    <t>第 13 页</t>
  </si>
  <si>
    <t>2021年城乡居民基本医疗保险基础资料表</t>
  </si>
  <si>
    <t>社决附06表</t>
  </si>
  <si>
    <t xml:space="preserve">项      目 </t>
  </si>
  <si>
    <t>六、大病保险情况</t>
  </si>
  <si>
    <t xml:space="preserve">    其中：代缴费人数</t>
  </si>
  <si>
    <t xml:space="preserve">    (一)资金情况</t>
  </si>
  <si>
    <t>二、享受待遇人数</t>
  </si>
  <si>
    <t xml:space="preserve">        1.上年结余</t>
  </si>
  <si>
    <t>三、保险费缴纳情况</t>
  </si>
  <si>
    <t xml:space="preserve">        2.本年筹集</t>
  </si>
  <si>
    <t xml:space="preserve">    (一)缴纳当年医疗保险费</t>
  </si>
  <si>
    <t xml:space="preserve">        3.本年支出</t>
  </si>
  <si>
    <t xml:space="preserve">    (二)预收下年度医疗保险费</t>
  </si>
  <si>
    <t xml:space="preserve">          其中：大病保险待遇支出</t>
  </si>
  <si>
    <t>四、医疗费用支付情况</t>
  </si>
  <si>
    <t xml:space="preserve">                大病保险承办/经办管理费用支出</t>
  </si>
  <si>
    <t xml:space="preserve">        4.当年收支结余</t>
  </si>
  <si>
    <t xml:space="preserve">        5.年末滚存结余</t>
  </si>
  <si>
    <t xml:space="preserve">    (二)人数情况</t>
  </si>
  <si>
    <t>五、基金暂存其他账户存款年末数</t>
  </si>
  <si>
    <t xml:space="preserve">        1.大病保险覆盖人数</t>
  </si>
  <si>
    <t xml:space="preserve">        2.享受大病保险待遇人数</t>
  </si>
  <si>
    <t>第 17 页</t>
  </si>
  <si>
    <t>2021年工伤保险基础资料表</t>
  </si>
  <si>
    <t>社决附07表</t>
  </si>
  <si>
    <t xml:space="preserve">      3.本年新增欠费</t>
  </si>
  <si>
    <t>二、缴费人员年末数</t>
  </si>
  <si>
    <t xml:space="preserve">      4.年末累计欠费</t>
  </si>
  <si>
    <t>　（三）本年预缴以后年度工伤保险费</t>
  </si>
  <si>
    <t xml:space="preserve">  （四）一次性补缴以前年度工伤保险费</t>
  </si>
  <si>
    <t xml:space="preserve">    (一)缴纳当年工伤保险费</t>
  </si>
  <si>
    <t>五、享受工伤保险待遇全年人数</t>
  </si>
  <si>
    <t xml:space="preserve">       其中：按缴费基数缴纳的工伤保险费</t>
  </si>
  <si>
    <t>六、基金暂存其他账户存款年末数</t>
  </si>
  <si>
    <t xml:space="preserve">    （二）欠费情况</t>
  </si>
  <si>
    <t xml:space="preserve">   （一）经办机构收入户</t>
  </si>
  <si>
    <t xml:space="preserve">       1.上年末累计欠费</t>
  </si>
  <si>
    <t xml:space="preserve">   （二）国库户</t>
  </si>
  <si>
    <t xml:space="preserve">       2.本年补缴以前年度欠费</t>
  </si>
  <si>
    <t>第 18 页</t>
  </si>
  <si>
    <t>2021年失业保险基础资料表</t>
  </si>
  <si>
    <t>社决附08表</t>
  </si>
  <si>
    <t xml:space="preserve">    (三)全年领取失业保险金人月数</t>
  </si>
  <si>
    <t>人月</t>
  </si>
  <si>
    <t xml:space="preserve">    其中：实际缴费人员年末数</t>
  </si>
  <si>
    <t xml:space="preserve">    (四)月人均领取失业保险金</t>
  </si>
  <si>
    <t>元/人月</t>
  </si>
  <si>
    <t xml:space="preserve">          农民合同制工人参保人数</t>
  </si>
  <si>
    <t>五、享受其他待遇情况</t>
  </si>
  <si>
    <t>二、缴费基数总额</t>
  </si>
  <si>
    <t xml:space="preserve">    (一)代缴医疗保险费人月数</t>
  </si>
  <si>
    <t xml:space="preserve">    (二)享受职业培训和职业介绍补贴人数</t>
  </si>
  <si>
    <t xml:space="preserve">    (三)享受稳岗返还企业参加失业保险人数</t>
  </si>
  <si>
    <t xml:space="preserve">    (四)享受技能提升补贴人数</t>
  </si>
  <si>
    <t xml:space="preserve">    (一)上年末累计欠费</t>
  </si>
  <si>
    <t xml:space="preserve">    (五)享受农民合同制工人一次性生活补助人数</t>
  </si>
  <si>
    <t xml:space="preserve">    (二)本年补缴以前年度欠费</t>
  </si>
  <si>
    <t xml:space="preserve">    (六)全年享受失业补助金人数</t>
  </si>
  <si>
    <t xml:space="preserve">    (三)本年新增欠费</t>
  </si>
  <si>
    <t xml:space="preserve">    (七)全年享受临时生活补助人数</t>
  </si>
  <si>
    <t xml:space="preserve">    (四)年末累计欠费</t>
  </si>
  <si>
    <t xml:space="preserve">    (八)享受其他促进就业支出人数</t>
  </si>
  <si>
    <t>四、领取失业保险金情况</t>
  </si>
  <si>
    <t xml:space="preserve">    (一)领取失业保险金年末人数</t>
  </si>
  <si>
    <t xml:space="preserve">    (二)全年领取失业保险金人数</t>
  </si>
  <si>
    <t>第 19 页</t>
  </si>
  <si>
    <t>2021年社会保险补充资料表</t>
  </si>
  <si>
    <t xml:space="preserve">    社决附09表</t>
  </si>
  <si>
    <t>单位:人、元、元/年</t>
  </si>
  <si>
    <t>全年平均数</t>
  </si>
  <si>
    <t xml:space="preserve">  （二）缴费人数</t>
  </si>
  <si>
    <t xml:space="preserve">  （一）参保人数</t>
  </si>
  <si>
    <t xml:space="preserve">  （三）缴费费率(%)</t>
  </si>
  <si>
    <t xml:space="preserve">        1.在职职工</t>
  </si>
  <si>
    <t xml:space="preserve">  （四）人均缴费工资基数</t>
  </si>
  <si>
    <t xml:space="preserve">          其中：以个人身份参保</t>
  </si>
  <si>
    <t>四、职工基本医疗保险</t>
  </si>
  <si>
    <t xml:space="preserve">        2.离退休人员</t>
  </si>
  <si>
    <t xml:space="preserve">         （1）离休人员</t>
  </si>
  <si>
    <t>　　     （2）退休、退职人员</t>
  </si>
  <si>
    <t xml:space="preserve">        2.退休人员</t>
  </si>
  <si>
    <t xml:space="preserve">        其中：以个人身份参保</t>
  </si>
  <si>
    <t xml:space="preserve">  （三）缴费费率（%）</t>
  </si>
  <si>
    <t xml:space="preserve">        1.单位缴费费率(%)</t>
  </si>
  <si>
    <t xml:space="preserve">        1.单位缴费费率</t>
  </si>
  <si>
    <t xml:space="preserve">        2.个人缴费费率(%)</t>
  </si>
  <si>
    <t xml:space="preserve">        2.职工个人缴费费率</t>
  </si>
  <si>
    <t xml:space="preserve">   （四）人均缴费工资基数</t>
  </si>
  <si>
    <t xml:space="preserve">        3.以个人身份参保缴费费率</t>
  </si>
  <si>
    <t>五、城乡居民基本医疗保险</t>
  </si>
  <si>
    <t xml:space="preserve">  （四）征缴率(%)</t>
  </si>
  <si>
    <t xml:space="preserve">   （一）个人缴费标准</t>
  </si>
  <si>
    <t xml:space="preserve">  （五）人均缴费工资基数</t>
  </si>
  <si>
    <t xml:space="preserve">   （二）财政补贴标准</t>
  </si>
  <si>
    <t xml:space="preserve">  （六）人均养老金水平</t>
  </si>
  <si>
    <t>六、工伤保险</t>
  </si>
  <si>
    <t xml:space="preserve">   （一）参保人数</t>
  </si>
  <si>
    <t xml:space="preserve">   (一）个人缴费标准</t>
  </si>
  <si>
    <t xml:space="preserve">   （二）缴费人数</t>
  </si>
  <si>
    <t xml:space="preserve">  （二）对基础养老金年补贴标准</t>
  </si>
  <si>
    <t xml:space="preserve">   （三）缴费费率(%)</t>
  </si>
  <si>
    <t xml:space="preserve">  （三）对个人缴费补贴标准</t>
  </si>
  <si>
    <t xml:space="preserve">  （四）养老金领取人数</t>
  </si>
  <si>
    <t>七、失业保险</t>
  </si>
  <si>
    <t xml:space="preserve">  （五）人均养老保险待遇</t>
  </si>
  <si>
    <t xml:space="preserve">   （二）实际缴费人数</t>
  </si>
  <si>
    <t xml:space="preserve">         1.在职职工</t>
  </si>
  <si>
    <t xml:space="preserve">         2.退休、退职人员</t>
  </si>
  <si>
    <t>八、统筹地区上年度职工平均工资</t>
  </si>
  <si>
    <t>第 20 页</t>
  </si>
  <si>
    <t>2021年社会保险补充资料表续</t>
  </si>
  <si>
    <t>社决附10表</t>
  </si>
  <si>
    <t>一、其他收入</t>
  </si>
  <si>
    <t xml:space="preserve">    其中：1.滞纳金和违约金</t>
  </si>
  <si>
    <t xml:space="preserve">          2.追回待遇</t>
  </si>
  <si>
    <t xml:space="preserve">          3.捐赠收入</t>
  </si>
  <si>
    <t xml:space="preserve">          4.其他</t>
  </si>
  <si>
    <t>二、其他支出</t>
  </si>
  <si>
    <t xml:space="preserve">    其中：1.退以前年度保险费</t>
  </si>
  <si>
    <t xml:space="preserve">          2.抵扣重复领取待遇支出</t>
  </si>
  <si>
    <t xml:space="preserve">          3.大病保险支出</t>
  </si>
  <si>
    <t xml:space="preserve">          4.新冠病毒疫苗及接种费用支出</t>
  </si>
  <si>
    <t xml:space="preserve">          5.经营困难且恢复有望
            企业稳岗返还支出</t>
  </si>
  <si>
    <t xml:space="preserve">          6.失业补助金支出</t>
  </si>
  <si>
    <t xml:space="preserve">          7.临时生活补助支出</t>
  </si>
  <si>
    <t xml:space="preserve">          8.其他</t>
  </si>
  <si>
    <t>三、暂付款</t>
  </si>
  <si>
    <t xml:space="preserve">    其中：1.委托上级投资</t>
  </si>
  <si>
    <t xml:space="preserve">          2.异地就医预付金</t>
  </si>
  <si>
    <t xml:space="preserve">          3.预付医疗机构</t>
  </si>
  <si>
    <t xml:space="preserve">          4.药品集中带量采购资金</t>
  </si>
  <si>
    <t xml:space="preserve">          5.先行支付待遇</t>
  </si>
  <si>
    <t xml:space="preserve">          6.其他</t>
  </si>
  <si>
    <t>四、暂收款</t>
  </si>
  <si>
    <t xml:space="preserve">    其中：1.下级归集委托投资</t>
  </si>
  <si>
    <t xml:space="preserve">          2.异地就医资金</t>
  </si>
  <si>
    <t xml:space="preserve">          3.预收保险费</t>
  </si>
  <si>
    <t xml:space="preserve">          4.医疗保证金</t>
  </si>
  <si>
    <t xml:space="preserve">          5.其他</t>
  </si>
  <si>
    <t>第 21 页</t>
  </si>
  <si>
    <t>2021年机关事业单位职业年金情况表</t>
  </si>
  <si>
    <t xml:space="preserve"> 社决附11表</t>
  </si>
  <si>
    <t>数    量</t>
  </si>
  <si>
    <t>一、机关事业单位职业年金收支情况</t>
  </si>
  <si>
    <t xml:space="preserve">   （四）本年收支结余</t>
  </si>
  <si>
    <t xml:space="preserve">   （一）上年结余</t>
  </si>
  <si>
    <t xml:space="preserve">   （五）年末滚存结余</t>
  </si>
  <si>
    <t xml:space="preserve">   （二）本年收入</t>
  </si>
  <si>
    <t>二、机关事业单位职业年金参保人员年末数</t>
  </si>
  <si>
    <t xml:space="preserve">         1.缴费收入</t>
  </si>
  <si>
    <t xml:space="preserve">   （一）在职职工</t>
  </si>
  <si>
    <t xml:space="preserve">         2.实际投资收益</t>
  </si>
  <si>
    <t xml:space="preserve">   （二）退休人员</t>
  </si>
  <si>
    <t xml:space="preserve">         3.记实记账利息收入</t>
  </si>
  <si>
    <t>三、机关事业单位职业年金年金记账金额</t>
  </si>
  <si>
    <t xml:space="preserve">  （三）本年支出</t>
  </si>
  <si>
    <t xml:space="preserve">   （一）记账本金年末余额</t>
  </si>
  <si>
    <t xml:space="preserve">        其中：职业年金待遇支出</t>
  </si>
  <si>
    <t xml:space="preserve">   （二）记账利息年末余额</t>
  </si>
  <si>
    <t>第 22 页</t>
  </si>
  <si>
    <t>2021年公务员医疗补助情况表</t>
  </si>
  <si>
    <t>社决附12表</t>
  </si>
  <si>
    <t>一、公务员医疗补助收支情况</t>
  </si>
  <si>
    <t xml:space="preserve">    （一）上年结余</t>
  </si>
  <si>
    <t xml:space="preserve">    （二）本年收入</t>
  </si>
  <si>
    <t xml:space="preserve">    （三）本年支出</t>
  </si>
  <si>
    <t xml:space="preserve">    （四）本年收支结余</t>
  </si>
  <si>
    <t xml:space="preserve">    （五）年末滚存结余</t>
  </si>
  <si>
    <t>二、公务员医疗补助参保人员年末数</t>
  </si>
  <si>
    <t>第 23 页</t>
  </si>
  <si>
    <t>2021年社会保险统筹情况表</t>
  </si>
  <si>
    <t xml:space="preserve">    社决附13表</t>
  </si>
  <si>
    <t>险      种</t>
  </si>
  <si>
    <t>省级统收统支（省本级填报，满足条件填“1”，否则不填）</t>
  </si>
  <si>
    <t>省级调剂（省本级填报，满足条件填“1”，否则不填）</t>
  </si>
  <si>
    <t>市级统收统支（市本级填报，满足条件填“1”，否则不填）</t>
  </si>
  <si>
    <t>市级调剂（市本级填报，满足条件填“1”，否则不填）</t>
  </si>
  <si>
    <t>县级统筹（各单位填报，满足条件填“1”，否则不填）</t>
  </si>
  <si>
    <t>企业职工基本养老保险</t>
  </si>
  <si>
    <t>城乡居民基本养老保险</t>
  </si>
  <si>
    <t>机关事业单位基本养老保险</t>
  </si>
  <si>
    <t>职工基本医疗保险</t>
  </si>
  <si>
    <t>城乡居民基本医疗保险</t>
  </si>
  <si>
    <t>工伤保险</t>
  </si>
  <si>
    <t>失业保险</t>
  </si>
  <si>
    <t>第 24 页</t>
  </si>
</sst>
</file>

<file path=xl/styles.xml><?xml version="1.0" encoding="utf-8"?>
<styleSheet xmlns="http://schemas.openxmlformats.org/spreadsheetml/2006/main">
  <numFmts count="18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;-0;;"/>
    <numFmt numFmtId="177" formatCode="#,##0.00_ ;-#,##0.00;;"/>
    <numFmt numFmtId="178" formatCode="#,##0_ ;-#,##0;;"/>
    <numFmt numFmtId="179" formatCode="0.00_ ;-0.00;;"/>
    <numFmt numFmtId="180" formatCode="#,##0.00_ ;-#,##0.00"/>
    <numFmt numFmtId="181" formatCode="#,##0_ ;-#,##0"/>
  </numFmts>
  <fonts count="24">
    <font>
      <name val="Calibri"/>
      <family val="2"/>
      <color theme="1"/>
      <sz val="11"/>
      <scheme val="minor"/>
    </font>
    <font>
      <name val="宋体"/>
      <charset val="134"/>
      <color/>
      <sz val="10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34"/>
      <color/>
      <sz val="12"/>
    </font>
    <font>
      <name val="宋体"/>
      <charset val="1"/>
      <color/>
      <sz val="10"/>
    </font>
    <font>
      <name val="宋体"/>
      <charset val="1"/>
      <b/>
      <color indexed="8"/>
      <sz val="29"/>
    </font>
    <font>
      <name val="宋体"/>
      <charset val="1"/>
      <color indexed="8"/>
      <sz val="29"/>
    </font>
    <font>
      <name val="宋体"/>
      <charset val="1"/>
      <color indexed="8"/>
      <sz val="9"/>
    </font>
    <font>
      <name val="宋体"/>
      <charset val="1"/>
      <color indexed="8"/>
      <sz val="12"/>
    </font>
    <font>
      <name val="宋体"/>
      <charset val="1"/>
      <color indexed="8"/>
      <sz val="11"/>
    </font>
    <font>
      <name val="宋体"/>
      <charset val="1"/>
      <b/>
      <color indexed="8"/>
      <sz val="22"/>
    </font>
    <font>
      <name val="宋体"/>
      <charset val="1"/>
      <color indexed="8"/>
      <sz val="13"/>
    </font>
    <font>
      <name val="宋体"/>
      <charset val="1"/>
      <b/>
      <color indexed="8"/>
      <sz val="12"/>
    </font>
    <font>
      <name val="宋体"/>
      <charset val="1"/>
      <b/>
      <color/>
      <sz val="10"/>
    </font>
    <font>
      <name val="宋体"/>
      <charset val="1"/>
      <color/>
      <sz val="12"/>
    </font>
    <font>
      <name val="宋体"/>
      <charset val="1"/>
      <b/>
      <color indexed="8"/>
      <sz val="26"/>
    </font>
    <font>
      <name val="宋体"/>
      <charset val="1"/>
      <b/>
      <color indexed="8"/>
      <sz val="9"/>
    </font>
    <font>
      <name val="宋体"/>
      <charset val="1"/>
      <b/>
      <color indexed="8"/>
      <sz val="11"/>
    </font>
    <font>
      <name val="Arial"/>
      <charset val="1"/>
      <color indexed="8"/>
      <sz val="9"/>
    </font>
    <font>
      <name val="宋体"/>
      <charset val="1"/>
      <color indexed="8"/>
      <sz val="10"/>
    </font>
    <font>
      <name val="宋体"/>
      <charset val="1"/>
      <b/>
      <color indexed="8"/>
      <sz val="27"/>
    </font>
    <font>
      <name val="宋体"/>
      <charset val="1"/>
      <b/>
      <color/>
      <sz val="29"/>
    </font>
    <font>
      <name val="宋体"/>
      <charset val="1"/>
      <b/>
      <color indexed="8"/>
      <sz val="10"/>
    </font>
  </fonts>
  <fills count="263">
    <fill>
      <patternFill>
        <fgColor auto="1"/>
        <bgColor auto="1"/>
      </patternFill>
    </fill>
    <fill>
      <patternFill patternType="gray125">
        <fgColor auto="1"/>
        <bgColor auto="1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>
        <fgColor indexed="64"/>
        <bgColor indexed="64"/>
      </patternFill>
    </fill>
    <fill>
      <patternFill>
        <fgColor indexed="6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80"/>
        <bgColor indexed="64"/>
      </patternFill>
    </fill>
    <fill>
      <patternFill patternType="solid">
        <fgColor rgb="FFFF99"/>
        <bgColor indexed="64"/>
      </patternFill>
    </fill>
  </fills>
  <borders count="260">
    <border outline="0">
      <left>
        <color auto="1"/>
      </left>
      <right>
        <color auto="1"/>
      </right>
      <top>
        <color auto="1"/>
      </top>
      <bottom>
        <color auto="1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hair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hair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64"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>
        <color/>
      </top>
      <bottom>
        <color/>
      </bottom>
      <diagonal>
        <color auto="1"/>
      </diagonal>
      <vertical>
        <color auto="1"/>
      </vertical>
      <horizontal>
        <color auto="1"/>
      </horizontal>
    </border>
    <border outline="0">
      <left>
        <color/>
      </left>
      <right>
        <color/>
      </right>
      <top style="thin">
        <color indexed="8"/>
      </top>
      <bottom>
        <color/>
      </bottom>
      <diagonal>
        <color auto="1"/>
      </diagonal>
      <vertical>
        <color auto="1"/>
      </vertical>
      <horizontal>
        <color auto="1"/>
      </horizontal>
    </border>
  </borders>
  <cellStyleXfs count="1">
    <xf numFmtId="0" fontId="0" fillId="0" borderId="0" xfId="0"/>
  </cellStyleXfs>
  <cellXfs count="3241">
    <xf numFmtId="0" fontId="0" fillId="0" borderId="0" xfId="0"/>
    <xf numFmtId="0" fontId="1" fillId="2" borderId="1" xfId="0"/>
    <xf numFmtId="0" fontId="2" fillId="3" borderId="2" xfId="0"/>
    <xf numFmtId="0" fontId="2" fillId="4" borderId="3" xfId="0"/>
    <xf numFmtId="0" fontId="3" fillId="5" borderId="4" xfId="0"/>
    <xf numFmtId="0" fontId="3" fillId="6" borderId="5" xfId="0"/>
    <xf numFmtId="0" fontId="1" fillId="7" borderId="6" xfId="0"/>
    <xf numFmtId="0" fontId="1" fillId="8" borderId="7" xfId="0"/>
    <xf numFmtId="0" fontId="1" fillId="9" borderId="8" xfId="0"/>
    <xf numFmtId="0" fontId="1" fillId="10" borderId="9" xfId="0"/>
    <xf numFmtId="0" fontId="1" fillId="11" borderId="10" xfId="0"/>
    <xf numFmtId="0" fontId="1" fillId="12" borderId="11" xfId="0"/>
    <xf numFmtId="0" fontId="1" fillId="13" borderId="12" xfId="0"/>
    <xf numFmtId="0" fontId="1" fillId="14" borderId="13" xfId="0"/>
    <xf numFmtId="0" fontId="1" fillId="15" borderId="14" xfId="0"/>
    <xf numFmtId="0" fontId="1" fillId="16" borderId="15" xfId="0"/>
    <xf numFmtId="0" fontId="1" fillId="17" borderId="16" xfId="0"/>
    <xf numFmtId="9" fontId="4" fillId="18" borderId="17" xfId="0"/>
    <xf numFmtId="44" fontId="4" fillId="19" borderId="18" xfId="0"/>
    <xf numFmtId="42" fontId="4" fillId="20" borderId="19" xfId="0"/>
    <xf numFmtId="43" fontId="4" fillId="21" borderId="20" xfId="0"/>
    <xf numFmtId="41" fontId="4" fillId="22" borderId="21" xfId="0"/>
    <xf numFmtId="0" fontId="5" fillId="23" borderId="22" xfId="0"/>
    <xf numFmtId="0" fontId="6" fillId="24" borderId="23" xfId="0">
      <alignment horizontal="center" vertical="center"/>
    </xf>
    <xf numFmtId="0" fontId="6" fillId="25" borderId="24" xfId="0"/>
    <xf numFmtId="0" fontId="7" fillId="26" borderId="25" xfId="0">
      <alignment horizontal="center" vertical="center"/>
    </xf>
    <xf numFmtId="0" fontId="8" fillId="27" borderId="26" xfId="0"/>
    <xf numFmtId="0" fontId="9" fillId="28" borderId="27" xfId="0"/>
    <xf numFmtId="0" fontId="9" fillId="29" borderId="28" xfId="0">
      <alignment horizontal="right"/>
    </xf>
    <xf numFmtId="176" fontId="9" fillId="30" borderId="29" xfId="0">
      <alignment horizontal="center"/>
    </xf>
    <xf numFmtId="0" fontId="10" fillId="31" borderId="30" xfId="0"/>
    <xf numFmtId="49" fontId="9" fillId="32" borderId="31" xfId="0"/>
    <xf numFmtId="14" fontId="9" fillId="33" borderId="32" xfId="0"/>
    <xf numFmtId="0" fontId="9" fillId="34" borderId="33" xfId="0">
      <alignment horizontal="left"/>
    </xf>
    <xf numFmtId="49" fontId="9" fillId="35" borderId="34" xfId="0"/>
    <xf numFmtId="0" fontId="9" fillId="36" borderId="35" xfId="0"/>
    <xf numFmtId="14" fontId="9" fillId="37" borderId="36" xfId="0"/>
    <xf numFmtId="49" fontId="9" fillId="38" borderId="37" xfId="0"/>
    <xf numFmtId="0" fontId="5" fillId="39" borderId="38" xfId="0">
      <alignment horizontal="left"/>
    </xf>
    <xf numFmtId="49" fontId="9" fillId="40" borderId="39" xfId="0">
      <alignment horizontal="center" vertical="center"/>
    </xf>
    <xf numFmtId="0" fontId="9" fillId="41" borderId="40" xfId="0"/>
    <xf numFmtId="0" fontId="9" fillId="42" borderId="41" xfId="0">
      <alignment horizontal="center"/>
    </xf>
    <xf numFmtId="49" fontId="10" fillId="43" borderId="42" xfId="0"/>
    <xf numFmtId="0" fontId="9" fillId="44" borderId="43" xfId="0">
      <alignment horizontal="left" wrapText="1"/>
    </xf>
    <xf numFmtId="0" fontId="8" fillId="45" borderId="44" xfId="0">
      <alignment horizontal="left"/>
    </xf>
    <xf numFmtId="0" fontId="8" fillId="46" borderId="45" xfId="0"/>
    <xf numFmtId="0" fontId="8" fillId="47" borderId="46" xfId="0">
      <alignment horizontal="center"/>
    </xf>
    <xf numFmtId="0" fontId="5" fillId="48" borderId="47" xfId="0">
      <alignment horizontal="center"/>
    </xf>
    <xf numFmtId="0" fontId="11" fillId="49" borderId="48" xfId="0">
      <alignment horizontal="center" vertical="center"/>
    </xf>
    <xf numFmtId="0" fontId="5" fillId="50" borderId="49" xfId="0"/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3" borderId="52" xfId="0">
      <alignment horizontal="left" vertical="center"/>
    </xf>
    <xf numFmtId="0" fontId="12" fillId="54" borderId="53" xfId="0">
      <alignment horizontal="center" vertical="center"/>
    </xf>
    <xf numFmtId="49" fontId="6" fillId="55" borderId="54" xfId="0">
      <alignment horizontal="center" vertical="center"/>
    </xf>
    <xf numFmtId="0" fontId="13" fillId="56" borderId="55" xfId="0">
      <alignment horizontal="center" vertical="center"/>
    </xf>
    <xf numFmtId="0" fontId="14" fillId="57" borderId="56" xfId="0">
      <alignment horizontal="center"/>
    </xf>
    <xf numFmtId="49" fontId="8" fillId="58" borderId="57" xfId="0">
      <alignment vertical="center"/>
    </xf>
    <xf numFmtId="49" fontId="9" fillId="59" borderId="58" xfId="0">
      <alignment vertical="center"/>
    </xf>
    <xf numFmtId="49" fontId="5" fillId="60" borderId="59" xfId="0"/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5" fillId="64" borderId="63" xfId="0"/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0" fontId="13" fillId="67" borderId="66" xfId="0">
      <alignment horizontal="center" vertical="center"/>
    </xf>
    <xf numFmtId="0" fontId="13" fillId="68" borderId="67" xfId="0">
      <alignment horizontal="center" vertical="center"/>
    </xf>
    <xf numFmtId="49" fontId="13" fillId="69" borderId="68" xfId="0">
      <alignment horizontal="center" vertical="center"/>
    </xf>
    <xf numFmtId="49" fontId="13" fillId="70" borderId="69" xfId="0">
      <alignment horizontal="center" vertical="center" wrapText="1"/>
    </xf>
    <xf numFmtId="49" fontId="13" fillId="71" borderId="70" xfId="0">
      <alignment horizontal="center" vertical="center" wrapText="1"/>
    </xf>
    <xf numFmtId="49" fontId="13" fillId="72" borderId="71" xfId="0">
      <alignment horizontal="center" vertical="center" wrapText="1"/>
    </xf>
    <xf numFmtId="49" fontId="9" fillId="73" borderId="72" xfId="0">
      <alignment vertical="center"/>
    </xf>
    <xf numFmtId="177" fontId="9" fillId="74" borderId="73" xfId="0">
      <alignment horizontal="right" vertical="center"/>
    </xf>
    <xf numFmtId="177" fontId="9" fillId="75" borderId="74" xfId="0">
      <alignment horizontal="right" vertical="center"/>
    </xf>
    <xf numFmtId="177" fontId="9" fillId="76" borderId="75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49" fontId="9" fillId="80" borderId="79" xfId="0">
      <alignment horizontal="center" vertical="center"/>
    </xf>
    <xf numFmtId="177" fontId="9" fillId="81" borderId="80" xfId="0">
      <alignment horizontal="right" vertical="center"/>
    </xf>
    <xf numFmtId="177" fontId="9" fillId="82" borderId="81" xfId="0">
      <alignment horizontal="right" vertical="center"/>
    </xf>
    <xf numFmtId="0" fontId="9" fillId="83" borderId="82" xfId="0">
      <alignment vertical="center"/>
    </xf>
    <xf numFmtId="0" fontId="15" fillId="84" borderId="83" xfId="0"/>
    <xf numFmtId="0" fontId="9" fillId="85" borderId="84" xfId="0">
      <alignment horizontal="right" vertical="center"/>
    </xf>
    <xf numFmtId="49" fontId="13" fillId="86" borderId="85" xfId="0">
      <alignment horizontal="center" vertical="center" wrapText="1"/>
    </xf>
    <xf numFmtId="49" fontId="9" fillId="87" borderId="86" xfId="0">
      <alignment horizontal="left" vertical="center"/>
    </xf>
    <xf numFmtId="49" fontId="9" fillId="88" borderId="87" xfId="0">
      <alignment horizontal="left" vertical="center"/>
    </xf>
    <xf numFmtId="0" fontId="9" fillId="89" borderId="88" xfId="0">
      <alignment horizontal="right" vertical="center"/>
    </xf>
    <xf numFmtId="49" fontId="9" fillId="90" borderId="89" xfId="0">
      <alignment horizontal="center" vertical="center"/>
    </xf>
    <xf numFmtId="177" fontId="9" fillId="91" borderId="90" xfId="0">
      <alignment horizontal="center" vertical="center"/>
    </xf>
    <xf numFmtId="49" fontId="9" fillId="92" borderId="91" xfId="0">
      <alignment horizontal="center" vertical="center"/>
    </xf>
    <xf numFmtId="177" fontId="9" fillId="93" borderId="92" xfId="0">
      <alignment horizontal="right" vertical="center"/>
    </xf>
    <xf numFmtId="49" fontId="9" fillId="94" borderId="93" xfId="0">
      <alignment horizontal="right" vertical="center"/>
    </xf>
    <xf numFmtId="49" fontId="13" fillId="95" borderId="94" xfId="0">
      <alignment horizontal="center" vertical="center"/>
    </xf>
    <xf numFmtId="49" fontId="9" fillId="96" borderId="95" xfId="0">
      <alignment horizontal="right" vertical="center" wrapText="1"/>
    </xf>
    <xf numFmtId="0" fontId="9" fillId="97" borderId="96" xfId="0">
      <alignment horizontal="center" vertical="center"/>
    </xf>
    <xf numFmtId="0" fontId="15" fillId="98" borderId="97" xfId="0"/>
    <xf numFmtId="49" fontId="9" fillId="99" borderId="98" xfId="0">
      <alignment vertical="center"/>
    </xf>
    <xf numFmtId="49" fontId="9" fillId="100" borderId="99" xfId="0">
      <alignment horizontal="right" vertical="center"/>
    </xf>
    <xf numFmtId="49" fontId="9" fillId="101" borderId="100" xfId="0">
      <alignment horizontal="center" vertical="center"/>
    </xf>
    <xf numFmtId="49" fontId="13" fillId="102" borderId="101" xfId="0">
      <alignment horizontal="center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0" fontId="9" fillId="106" borderId="105" xfId="0">
      <alignment vertical="center"/>
    </xf>
    <xf numFmtId="49" fontId="9" fillId="107" borderId="106" xfId="0">
      <alignment vertical="center"/>
    </xf>
    <xf numFmtId="177" fontId="9" fillId="108" borderId="107" xfId="0">
      <alignment horizontal="right" vertical="center"/>
    </xf>
    <xf numFmtId="49" fontId="9" fillId="109" borderId="108" xfId="0">
      <alignment vertical="center"/>
    </xf>
    <xf numFmtId="177" fontId="9" fillId="110" borderId="109" xfId="0">
      <alignment horizontal="right" vertical="center"/>
    </xf>
    <xf numFmtId="177" fontId="9" fillId="111" borderId="110" xfId="0">
      <alignment horizontal="right" vertical="center"/>
    </xf>
    <xf numFmtId="49" fontId="9" fillId="112" borderId="111" xfId="0">
      <alignment vertical="center" wrapText="1"/>
    </xf>
    <xf numFmtId="49" fontId="9" fillId="113" borderId="112" xfId="0">
      <alignment horizontal="center" vertical="center"/>
    </xf>
    <xf numFmtId="49" fontId="9" fillId="114" borderId="113" xfId="0">
      <alignment horizontal="right"/>
    </xf>
    <xf numFmtId="49" fontId="9" fillId="115" borderId="114" xfId="0">
      <alignment horizontal="right"/>
    </xf>
    <xf numFmtId="49" fontId="13" fillId="116" borderId="115" xfId="0">
      <alignment horizontal="center" vertical="center" wrapText="1"/>
    </xf>
    <xf numFmtId="0" fontId="9" fillId="117" borderId="116" xfId="0">
      <alignment vertical="center"/>
    </xf>
    <xf numFmtId="49" fontId="9" fillId="118" borderId="117" xfId="0">
      <alignment vertical="center"/>
    </xf>
    <xf numFmtId="177" fontId="9" fillId="119" borderId="118" xfId="0">
      <alignment horizontal="right" vertical="center"/>
    </xf>
    <xf numFmtId="0" fontId="9" fillId="120" borderId="119" xfId="0">
      <alignment vertical="center"/>
    </xf>
    <xf numFmtId="0" fontId="9" fillId="121" borderId="120" xfId="0">
      <alignment vertical="center"/>
    </xf>
    <xf numFmtId="0" fontId="9" fillId="122" borderId="121" xfId="0">
      <alignment vertical="center" wrapText="1"/>
    </xf>
    <xf numFmtId="0" fontId="9" fillId="123" borderId="122" xfId="0">
      <alignment vertical="center" wrapText="1"/>
    </xf>
    <xf numFmtId="49" fontId="9" fillId="124" borderId="123" xfId="0">
      <alignment horizontal="center" vertical="center"/>
    </xf>
    <xf numFmtId="177" fontId="9" fillId="125" borderId="124" xfId="0">
      <alignment horizontal="right" vertical="center"/>
    </xf>
    <xf numFmtId="49" fontId="9" fillId="126" borderId="125" xfId="0">
      <alignment horizontal="center" vertical="center"/>
    </xf>
    <xf numFmtId="0" fontId="9" fillId="127" borderId="126" xfId="0">
      <alignment vertical="center"/>
    </xf>
    <xf numFmtId="49" fontId="9" fillId="128" borderId="127" xfId="0">
      <alignment vertical="center"/>
    </xf>
    <xf numFmtId="49" fontId="9" fillId="129" borderId="128" xfId="0">
      <alignment vertical="center"/>
    </xf>
    <xf numFmtId="0" fontId="9" fillId="130" borderId="129" xfId="0">
      <alignment vertical="center"/>
    </xf>
    <xf numFmtId="177" fontId="9" fillId="131" borderId="130" xfId="0">
      <alignment horizontal="right" vertical="center"/>
    </xf>
    <xf numFmtId="49" fontId="9" fillId="132" borderId="131" xfId="0">
      <alignment horizontal="center" vertical="center"/>
    </xf>
    <xf numFmtId="49" fontId="9" fillId="133" borderId="132" xfId="0">
      <alignment vertical="center"/>
    </xf>
    <xf numFmtId="177" fontId="9" fillId="134" borderId="133" xfId="0">
      <alignment horizontal="right" vertical="center"/>
    </xf>
    <xf numFmtId="49" fontId="9" fillId="135" borderId="134" xfId="0">
      <alignment vertical="center"/>
    </xf>
    <xf numFmtId="0" fontId="9" fillId="136" borderId="135" xfId="0">
      <alignment horizontal="center" vertical="center"/>
    </xf>
    <xf numFmtId="49" fontId="15" fillId="137" borderId="136" xfId="0"/>
    <xf numFmtId="49" fontId="9" fillId="138" borderId="137" xfId="0">
      <alignment horizontal="left" vertical="center"/>
    </xf>
    <xf numFmtId="0" fontId="9" fillId="139" borderId="138" xfId="0">
      <alignment vertical="center"/>
    </xf>
    <xf numFmtId="0" fontId="9" fillId="140" borderId="139" xfId="0">
      <alignment horizontal="right" vertical="center"/>
    </xf>
    <xf numFmtId="177" fontId="9" fillId="141" borderId="140" xfId="0">
      <alignment horizontal="right" vertical="center"/>
    </xf>
    <xf numFmtId="177" fontId="9" fillId="142" borderId="141" xfId="0">
      <alignment horizontal="right" vertical="center"/>
    </xf>
    <xf numFmtId="49" fontId="15" fillId="143" borderId="142" xfId="0"/>
    <xf numFmtId="177" fontId="9" fillId="144" borderId="143" xfId="0">
      <alignment horizontal="center" vertical="center"/>
    </xf>
    <xf numFmtId="0" fontId="13" fillId="145" borderId="144" xfId="0">
      <alignment horizontal="center" vertical="center" wrapText="1"/>
    </xf>
    <xf numFmtId="49" fontId="9" fillId="146" borderId="145" xfId="0">
      <alignment vertical="center" wrapText="1"/>
    </xf>
    <xf numFmtId="49" fontId="6" fillId="147" borderId="146" xfId="0">
      <alignment horizontal="center" vertical="center" wrapText="1"/>
    </xf>
    <xf numFmtId="0" fontId="6" fillId="148" borderId="147" xfId="0">
      <alignment horizontal="center" vertical="center" wrapText="1"/>
    </xf>
    <xf numFmtId="0" fontId="9" fillId="149" borderId="148" xfId="0">
      <alignment vertical="center" wrapText="1"/>
    </xf>
    <xf numFmtId="0" fontId="5" fillId="150" borderId="149" xfId="0"/>
    <xf numFmtId="49" fontId="9" fillId="151" borderId="150" xfId="0">
      <alignment vertical="center" wrapText="1"/>
    </xf>
    <xf numFmtId="0" fontId="9" fillId="152" borderId="151" xfId="0">
      <alignment horizontal="right" vertical="center" wrapText="1"/>
    </xf>
    <xf numFmtId="0" fontId="13" fillId="153" borderId="152" xfId="0">
      <alignment horizontal="center" vertical="center" wrapText="1"/>
    </xf>
    <xf numFmtId="0" fontId="13" fillId="154" borderId="153" xfId="0">
      <alignment horizontal="center" vertical="center" wrapText="1"/>
    </xf>
    <xf numFmtId="178" fontId="9" fillId="155" borderId="154" xfId="0">
      <alignment horizontal="right" vertical="center"/>
    </xf>
    <xf numFmtId="178" fontId="9" fillId="156" borderId="155" xfId="0">
      <alignment horizontal="right" vertical="center"/>
    </xf>
    <xf numFmtId="178" fontId="9" fillId="157" borderId="156" xfId="0">
      <alignment horizontal="right" vertical="center"/>
    </xf>
    <xf numFmtId="178" fontId="9" fillId="158" borderId="157" xfId="0">
      <alignment horizontal="right" vertical="center"/>
    </xf>
    <xf numFmtId="49" fontId="9" fillId="159" borderId="158" xfId="0"/>
    <xf numFmtId="49" fontId="9" fillId="160" borderId="159" xfId="0">
      <alignment vertical="center"/>
    </xf>
    <xf numFmtId="49" fontId="9" fillId="161" borderId="160" xfId="0">
      <alignment horizontal="right" vertical="center" wrapText="1"/>
    </xf>
    <xf numFmtId="0" fontId="16" fillId="162" borderId="161" xfId="0">
      <alignment horizontal="center" vertical="center"/>
    </xf>
    <xf numFmtId="0" fontId="8" fillId="163" borderId="162" xfId="0">
      <alignment horizontal="right" vertical="center" wrapText="1"/>
    </xf>
    <xf numFmtId="49" fontId="8" fillId="164" borderId="163" xfId="0">
      <alignment horizontal="left" vertical="center" wrapText="1"/>
    </xf>
    <xf numFmtId="0" fontId="8" fillId="165" borderId="164" xfId="0">
      <alignment vertical="center" wrapText="1"/>
    </xf>
    <xf numFmtId="0" fontId="8" fillId="166" borderId="165" xfId="0"/>
    <xf numFmtId="0" fontId="8" fillId="167" borderId="166" xfId="0">
      <alignment horizontal="right" vertical="center" wrapText="1"/>
    </xf>
    <xf numFmtId="0" fontId="17" fillId="168" borderId="167" xfId="0">
      <alignment horizontal="center" vertical="center" wrapText="1"/>
    </xf>
    <xf numFmtId="0" fontId="8" fillId="169" borderId="168" xfId="0">
      <alignment vertical="center"/>
    </xf>
    <xf numFmtId="179" fontId="8" fillId="170" borderId="169" xfId="0">
      <alignment horizontal="right" vertical="center"/>
    </xf>
    <xf numFmtId="177" fontId="8" fillId="171" borderId="170" xfId="0">
      <alignment horizontal="right" vertical="center"/>
    </xf>
    <xf numFmtId="179" fontId="8" fillId="172" borderId="171" xfId="0">
      <alignment horizontal="right" vertical="center"/>
    </xf>
    <xf numFmtId="177" fontId="8" fillId="173" borderId="172" xfId="0">
      <alignment horizontal="right" vertical="center"/>
    </xf>
    <xf numFmtId="179" fontId="8" fillId="174" borderId="173" xfId="0">
      <alignment horizontal="center" vertical="center"/>
    </xf>
    <xf numFmtId="0" fontId="8" fillId="175" borderId="174" xfId="0"/>
    <xf numFmtId="0" fontId="8" fillId="176" borderId="175" xfId="0">
      <alignment horizontal="right" vertical="center" wrapText="1"/>
    </xf>
    <xf numFmtId="49" fontId="9" fillId="177" borderId="176" xfId="0">
      <alignment horizontal="center" vertical="center" wrapText="1"/>
    </xf>
    <xf numFmtId="49" fontId="9" fillId="178" borderId="177" xfId="0">
      <alignment horizontal="left" vertical="center"/>
    </xf>
    <xf numFmtId="49" fontId="9" fillId="179" borderId="178" xfId="0">
      <alignment horizontal="center" vertical="center" wrapText="1"/>
    </xf>
    <xf numFmtId="49" fontId="9" fillId="180" borderId="179" xfId="0">
      <alignment horizontal="left" vertical="center"/>
    </xf>
    <xf numFmtId="49" fontId="9" fillId="181" borderId="180" xfId="0">
      <alignment horizontal="center" vertical="center" wrapText="1"/>
    </xf>
    <xf numFmtId="0" fontId="10" fillId="182" borderId="181" xfId="0">
      <alignment vertical="center"/>
    </xf>
    <xf numFmtId="0" fontId="10" fillId="183" borderId="182" xfId="0">
      <alignment horizontal="right" vertical="center"/>
    </xf>
    <xf numFmtId="49" fontId="10" fillId="184" borderId="183" xfId="0">
      <alignment horizontal="left" vertical="center" wrapText="1"/>
    </xf>
    <xf numFmtId="0" fontId="10" fillId="185" borderId="184" xfId="0">
      <alignment horizontal="right" vertical="center"/>
    </xf>
    <xf numFmtId="0" fontId="18" fillId="186" borderId="185" xfId="0">
      <alignment horizontal="center" vertical="center"/>
    </xf>
    <xf numFmtId="0" fontId="18" fillId="187" borderId="186" xfId="0">
      <alignment horizontal="center" vertical="center" wrapText="1"/>
    </xf>
    <xf numFmtId="0" fontId="10" fillId="188" borderId="187" xfId="0">
      <alignment vertical="center"/>
    </xf>
    <xf numFmtId="177" fontId="10" fillId="189" borderId="188" xfId="0">
      <alignment horizontal="right" vertical="center"/>
    </xf>
    <xf numFmtId="177" fontId="10" fillId="190" borderId="189" xfId="0">
      <alignment horizontal="right" vertical="center"/>
    </xf>
    <xf numFmtId="0" fontId="19" fillId="191" borderId="190" xfId="0"/>
    <xf numFmtId="49" fontId="9" fillId="192" borderId="191" xfId="0">
      <alignment horizontal="left" vertical="center" wrapText="1"/>
    </xf>
    <xf numFmtId="49" fontId="13" fillId="193" borderId="192" xfId="0">
      <alignment horizontal="center" vertical="center"/>
    </xf>
    <xf numFmtId="49" fontId="20" fillId="194" borderId="193" xfId="0">
      <alignment horizontal="center" vertical="center"/>
    </xf>
    <xf numFmtId="49" fontId="9" fillId="195" borderId="194" xfId="0">
      <alignment horizontal="center" vertical="center"/>
    </xf>
    <xf numFmtId="178" fontId="9" fillId="196" borderId="195" xfId="0">
      <alignment horizontal="right" vertical="center"/>
    </xf>
    <xf numFmtId="177" fontId="9" fillId="197" borderId="196" xfId="0">
      <alignment horizontal="center" vertical="center"/>
    </xf>
    <xf numFmtId="49" fontId="20" fillId="198" borderId="197" xfId="0">
      <alignment horizontal="center" vertical="center"/>
    </xf>
    <xf numFmtId="177" fontId="9" fillId="199" borderId="198" xfId="0">
      <alignment horizontal="right" vertical="center"/>
    </xf>
    <xf numFmtId="177" fontId="9" fillId="200" borderId="199" xfId="0">
      <alignment horizontal="center" vertical="center"/>
    </xf>
    <xf numFmtId="49" fontId="20" fillId="201" borderId="200" xfId="0">
      <alignment horizontal="center" vertical="center"/>
    </xf>
    <xf numFmtId="177" fontId="9" fillId="202" borderId="201" xfId="0">
      <alignment horizontal="center" vertical="center"/>
    </xf>
    <xf numFmtId="49" fontId="20" fillId="203" borderId="202" xfId="0">
      <alignment horizontal="center" vertical="center"/>
    </xf>
    <xf numFmtId="177" fontId="20" fillId="204" borderId="203" xfId="0">
      <alignment horizontal="right" vertical="center"/>
    </xf>
    <xf numFmtId="0" fontId="9" fillId="205" borderId="204" xfId="0">
      <alignment horizontal="center" vertical="center"/>
    </xf>
    <xf numFmtId="178" fontId="9" fillId="206" borderId="205" xfId="0">
      <alignment horizontal="right" vertical="center"/>
    </xf>
    <xf numFmtId="177" fontId="20" fillId="207" borderId="206" xfId="0">
      <alignment horizontal="right" vertical="center"/>
    </xf>
    <xf numFmtId="178" fontId="9" fillId="208" borderId="207" xfId="0">
      <alignment horizontal="right" vertical="center"/>
    </xf>
    <xf numFmtId="177" fontId="9" fillId="209" borderId="208" xfId="0">
      <alignment horizontal="right" vertical="center"/>
    </xf>
    <xf numFmtId="0" fontId="9" fillId="210" borderId="209" xfId="0">
      <alignment horizontal="left" vertical="center"/>
    </xf>
    <xf numFmtId="0" fontId="9" fillId="211" borderId="210" xfId="0">
      <alignment horizontal="center" vertical="center"/>
    </xf>
    <xf numFmtId="180" fontId="9" fillId="212" borderId="211" xfId="0">
      <alignment horizontal="right" vertical="center"/>
    </xf>
    <xf numFmtId="0" fontId="9" fillId="213" borderId="212" xfId="0">
      <alignment horizontal="right" vertical="center"/>
    </xf>
    <xf numFmtId="49" fontId="9" fillId="214" borderId="213" xfId="0">
      <alignment horizontal="left" vertical="center" wrapText="1"/>
    </xf>
    <xf numFmtId="49" fontId="9" fillId="215" borderId="214" xfId="0">
      <alignment vertical="center"/>
    </xf>
    <xf numFmtId="49" fontId="21" fillId="216" borderId="215" xfId="0">
      <alignment horizontal="center" vertical="center"/>
    </xf>
    <xf numFmtId="0" fontId="21" fillId="217" borderId="216" xfId="0">
      <alignment horizontal="center" vertical="center"/>
    </xf>
    <xf numFmtId="49" fontId="20" fillId="218" borderId="217" xfId="0">
      <alignment horizontal="left" vertical="center"/>
    </xf>
    <xf numFmtId="178" fontId="9" fillId="219" borderId="218" xfId="0">
      <alignment horizontal="right" vertical="center"/>
    </xf>
    <xf numFmtId="49" fontId="9" fillId="220" borderId="219" xfId="0">
      <alignment vertical="center"/>
    </xf>
    <xf numFmtId="0" fontId="6" fillId="221" borderId="220" xfId="0">
      <alignment horizontal="center" vertical="center"/>
    </xf>
    <xf numFmtId="49" fontId="9" fillId="222" borderId="221" xfId="0">
      <alignment horizontal="right" vertical="center"/>
    </xf>
    <xf numFmtId="49" fontId="9" fillId="223" borderId="222" xfId="0"/>
    <xf numFmtId="49" fontId="9" fillId="224" borderId="223" xfId="0">
      <alignment horizontal="right" vertical="center"/>
    </xf>
    <xf numFmtId="49" fontId="13" fillId="225" borderId="224" xfId="0">
      <alignment horizontal="center" vertical="center"/>
    </xf>
    <xf numFmtId="178" fontId="9" fillId="226" borderId="225" xfId="0">
      <alignment horizontal="right" vertical="center"/>
    </xf>
    <xf numFmtId="178" fontId="10" fillId="227" borderId="226" xfId="0">
      <alignment horizontal="right" vertical="center"/>
    </xf>
    <xf numFmtId="180" fontId="10" fillId="228" borderId="227" xfId="0">
      <alignment horizontal="right" vertical="center"/>
    </xf>
    <xf numFmtId="49" fontId="10" fillId="229" borderId="228" xfId="0">
      <alignment horizontal="center" vertical="center"/>
    </xf>
    <xf numFmtId="178" fontId="10" fillId="230" borderId="229" xfId="0">
      <alignment horizontal="right" vertical="center"/>
    </xf>
    <xf numFmtId="178" fontId="10" fillId="231" borderId="230" xfId="0">
      <alignment horizontal="right" vertical="center"/>
    </xf>
    <xf numFmtId="177" fontId="9" fillId="232" borderId="231" xfId="0">
      <alignment horizontal="center" vertical="center"/>
    </xf>
    <xf numFmtId="177" fontId="10" fillId="233" borderId="232" xfId="0">
      <alignment horizontal="right" vertical="center"/>
    </xf>
    <xf numFmtId="177" fontId="10" fillId="234" borderId="233" xfId="0">
      <alignment horizontal="right" vertical="center"/>
    </xf>
    <xf numFmtId="49" fontId="9" fillId="235" borderId="234" xfId="0">
      <alignment horizontal="left" vertical="center"/>
    </xf>
    <xf numFmtId="49" fontId="9" fillId="236" borderId="235" xfId="0">
      <alignment vertical="center"/>
    </xf>
    <xf numFmtId="177" fontId="9" fillId="237" borderId="236" xfId="0">
      <alignment horizontal="right" vertical="center"/>
    </xf>
    <xf numFmtId="178" fontId="10" fillId="238" borderId="237" xfId="0">
      <alignment horizontal="right" vertical="center"/>
    </xf>
    <xf numFmtId="0" fontId="22" fillId="239" borderId="238" xfId="0">
      <alignment horizontal="center" vertical="center"/>
    </xf>
    <xf numFmtId="49" fontId="9" fillId="240" borderId="239" xfId="0">
      <alignment horizontal="left" vertical="center" wrapText="1"/>
    </xf>
    <xf numFmtId="0" fontId="15" fillId="241" borderId="240" xfId="0">
      <alignment vertical="center"/>
    </xf>
    <xf numFmtId="0" fontId="15" fillId="242" borderId="241" xfId="0">
      <alignment horizontal="center" vertical="center"/>
    </xf>
    <xf numFmtId="0" fontId="9" fillId="243" borderId="242" xfId="0">
      <alignment horizontal="right" vertical="center"/>
    </xf>
    <xf numFmtId="49" fontId="13" fillId="244" borderId="243" xfId="0">
      <alignment horizontal="center" vertical="center" wrapText="1"/>
    </xf>
    <xf numFmtId="49" fontId="9" fillId="245" borderId="244" xfId="0">
      <alignment vertical="center" wrapText="1"/>
    </xf>
    <xf numFmtId="49" fontId="15" fillId="246" borderId="245" xfId="0">
      <alignment vertical="center"/>
    </xf>
    <xf numFmtId="0" fontId="15" fillId="247" borderId="246" xfId="0">
      <alignment vertical="center"/>
    </xf>
    <xf numFmtId="0" fontId="15" fillId="248" borderId="247" xfId="0">
      <alignment horizontal="center" vertical="center"/>
    </xf>
    <xf numFmtId="49" fontId="5" fillId="249" borderId="248" xfId="0"/>
    <xf numFmtId="0" fontId="15" fillId="250" borderId="249" xfId="0">
      <alignment horizontal="center"/>
    </xf>
    <xf numFmtId="49" fontId="9" fillId="251" borderId="250" xfId="0">
      <alignment horizontal="center" vertical="center" wrapText="1"/>
    </xf>
    <xf numFmtId="49" fontId="12" fillId="252" borderId="251" xfId="0">
      <alignment horizontal="left" vertical="center" wrapText="1"/>
    </xf>
    <xf numFmtId="0" fontId="20" fillId="253" borderId="252" xfId="0">
      <alignment vertical="center"/>
    </xf>
    <xf numFmtId="0" fontId="23" fillId="254" borderId="253" xfId="0">
      <alignment horizontal="center" vertical="center"/>
    </xf>
    <xf numFmtId="0" fontId="23" fillId="255" borderId="254" xfId="0">
      <alignment horizontal="center" vertical="center" wrapText="1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0" fontId="20" fillId="259" borderId="258" xfId="0"/>
    <xf numFmtId="0" fontId="10" fillId="260" borderId="259" xfId="0">
      <alignment horizontal="right" vertical="center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6" fillId="24" borderId="23" xfId="0">
      <alignment horizontal="center" vertical="center"/>
    </xf>
    <xf numFmtId="0" fontId="6" fillId="25" borderId="24" xfId="0"/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7" fillId="26" borderId="25" xfId="0">
      <alignment horizontal="center" vertical="center"/>
    </xf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9" fillId="28" borderId="27" xfId="0"/>
    <xf numFmtId="0" fontId="9" fillId="29" borderId="28" xfId="0">
      <alignment horizontal="right"/>
    </xf>
    <xf numFmtId="0" fontId="9" fillId="29" borderId="28" xfId="0">
      <alignment horizontal="right"/>
    </xf>
    <xf numFmtId="0" fontId="9" fillId="29" borderId="28" xfId="0">
      <alignment horizontal="right"/>
    </xf>
    <xf numFmtId="0" fontId="9" fillId="29" borderId="28" xfId="0">
      <alignment horizontal="right"/>
    </xf>
    <xf numFmtId="0" fontId="9" fillId="29" borderId="28" xfId="0">
      <alignment horizontal="right"/>
    </xf>
    <xf numFmtId="176" fontId="9" fillId="30" borderId="29" xfId="0">
      <alignment horizontal="center"/>
    </xf>
    <xf numFmtId="0" fontId="9" fillId="28" borderId="27" xfId="0"/>
    <xf numFmtId="176" fontId="9" fillId="30" borderId="29" xfId="0">
      <alignment horizontal="center"/>
    </xf>
    <xf numFmtId="0" fontId="9" fillId="28" borderId="27" xfId="0"/>
    <xf numFmtId="176" fontId="9" fillId="30" borderId="29" xfId="0">
      <alignment horizontal="center"/>
    </xf>
    <xf numFmtId="0" fontId="9" fillId="28" borderId="27" xfId="0"/>
    <xf numFmtId="0" fontId="9" fillId="28" borderId="27" xfId="0"/>
    <xf numFmtId="0" fontId="10" fillId="31" borderId="30" xfId="0"/>
    <xf numFmtId="0" fontId="9" fillId="28" borderId="27" xfId="0"/>
    <xf numFmtId="0" fontId="9" fillId="28" borderId="27" xfId="0"/>
    <xf numFmtId="0" fontId="9" fillId="28" borderId="27" xfId="0"/>
    <xf numFmtId="49" fontId="9" fillId="32" borderId="31" xfId="0"/>
    <xf numFmtId="49" fontId="9" fillId="32" borderId="31" xfId="0"/>
    <xf numFmtId="0" fontId="9" fillId="28" borderId="27" xfId="0"/>
    <xf numFmtId="14" fontId="9" fillId="33" borderId="32" xfId="0"/>
    <xf numFmtId="0" fontId="9" fillId="28" borderId="27" xfId="0"/>
    <xf numFmtId="14" fontId="9" fillId="33" borderId="32" xfId="0"/>
    <xf numFmtId="0" fontId="9" fillId="28" borderId="27" xfId="0"/>
    <xf numFmtId="14" fontId="9" fillId="33" borderId="32" xfId="0"/>
    <xf numFmtId="0" fontId="9" fillId="28" borderId="27" xfId="0"/>
    <xf numFmtId="0" fontId="9" fillId="28" borderId="27" xfId="0"/>
    <xf numFmtId="0" fontId="10" fillId="31" borderId="30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5" borderId="34" xfId="0"/>
    <xf numFmtId="0" fontId="9" fillId="36" borderId="35" xfId="0"/>
    <xf numFmtId="0" fontId="9" fillId="28" borderId="27" xfId="0"/>
    <xf numFmtId="14" fontId="9" fillId="37" borderId="36" xfId="0"/>
    <xf numFmtId="0" fontId="9" fillId="28" borderId="27" xfId="0"/>
    <xf numFmtId="14" fontId="9" fillId="37" borderId="36" xfId="0"/>
    <xf numFmtId="0" fontId="9" fillId="28" borderId="27" xfId="0"/>
    <xf numFmtId="14" fontId="9" fillId="37" borderId="36" xfId="0"/>
    <xf numFmtId="0" fontId="9" fillId="28" borderId="27" xfId="0"/>
    <xf numFmtId="0" fontId="9" fillId="28" borderId="27" xfId="0"/>
    <xf numFmtId="0" fontId="10" fillId="31" borderId="30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8" borderId="37" xfId="0"/>
    <xf numFmtId="49" fontId="9" fillId="38" borderId="37" xfId="0"/>
    <xf numFmtId="0" fontId="9" fillId="28" borderId="27" xfId="0"/>
    <xf numFmtId="14" fontId="9" fillId="37" borderId="36" xfId="0"/>
    <xf numFmtId="0" fontId="9" fillId="28" borderId="27" xfId="0"/>
    <xf numFmtId="14" fontId="9" fillId="37" borderId="36" xfId="0"/>
    <xf numFmtId="0" fontId="9" fillId="28" borderId="27" xfId="0"/>
    <xf numFmtId="14" fontId="9" fillId="37" borderId="36" xfId="0"/>
    <xf numFmtId="0" fontId="9" fillId="28" borderId="27" xfId="0"/>
    <xf numFmtId="0" fontId="9" fillId="28" borderId="27" xfId="0"/>
    <xf numFmtId="0" fontId="10" fillId="31" borderId="30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5" borderId="34" xfId="0"/>
    <xf numFmtId="0" fontId="9" fillId="36" borderId="35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28" borderId="27" xfId="0"/>
    <xf numFmtId="0" fontId="10" fillId="31" borderId="30" xfId="0"/>
    <xf numFmtId="0" fontId="5" fillId="39" borderId="38" xfId="0">
      <alignment horizontal="left"/>
    </xf>
    <xf numFmtId="0" fontId="5" fillId="39" borderId="38" xfId="0">
      <alignment horizontal="left"/>
    </xf>
    <xf numFmtId="0" fontId="5" fillId="39" borderId="38" xfId="0">
      <alignment horizontal="left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5" borderId="34" xfId="0"/>
    <xf numFmtId="0" fontId="9" fillId="36" borderId="35" xfId="0"/>
    <xf numFmtId="0" fontId="9" fillId="29" borderId="28" xfId="0">
      <alignment horizontal="right"/>
    </xf>
    <xf numFmtId="49" fontId="9" fillId="40" borderId="39" xfId="0">
      <alignment horizontal="center" vertical="center"/>
    </xf>
    <xf numFmtId="0" fontId="9" fillId="28" borderId="27" xfId="0"/>
    <xf numFmtId="49" fontId="9" fillId="40" borderId="39" xfId="0">
      <alignment horizontal="center" vertical="center"/>
    </xf>
    <xf numFmtId="0" fontId="9" fillId="28" borderId="27" xfId="0"/>
    <xf numFmtId="49" fontId="9" fillId="40" borderId="39" xfId="0">
      <alignment horizontal="center" vertical="center"/>
    </xf>
    <xf numFmtId="0" fontId="9" fillId="28" borderId="27" xfId="0"/>
    <xf numFmtId="0" fontId="5" fillId="23" borderId="22" xfId="0"/>
    <xf numFmtId="0" fontId="5" fillId="23" borderId="22" xfId="0"/>
    <xf numFmtId="0" fontId="5" fillId="39" borderId="38" xfId="0">
      <alignment horizontal="left"/>
    </xf>
    <xf numFmtId="0" fontId="5" fillId="39" borderId="38" xfId="0">
      <alignment horizontal="left"/>
    </xf>
    <xf numFmtId="0" fontId="5" fillId="39" borderId="38" xfId="0">
      <alignment horizontal="left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5" borderId="34" xfId="0"/>
    <xf numFmtId="0" fontId="9" fillId="36" borderId="35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28" borderId="27" xfId="0"/>
    <xf numFmtId="0" fontId="9" fillId="28" borderId="27" xfId="0"/>
    <xf numFmtId="0" fontId="9" fillId="28" borderId="27" xfId="0"/>
    <xf numFmtId="0" fontId="9" fillId="41" borderId="40" xfId="0"/>
    <xf numFmtId="0" fontId="9" fillId="41" borderId="40" xfId="0"/>
    <xf numFmtId="0" fontId="9" fillId="28" borderId="27" xfId="0"/>
    <xf numFmtId="0" fontId="9" fillId="28" borderId="27" xfId="0"/>
    <xf numFmtId="0" fontId="9" fillId="28" borderId="27" xfId="0"/>
    <xf numFmtId="0" fontId="9" fillId="28" borderId="27" xfId="0"/>
    <xf numFmtId="0" fontId="9" fillId="28" borderId="27" xfId="0"/>
    <xf numFmtId="0" fontId="9" fillId="28" borderId="27" xfId="0"/>
    <xf numFmtId="0" fontId="9" fillId="28" borderId="27" xfId="0"/>
    <xf numFmtId="0" fontId="9" fillId="28" borderId="27" xfId="0"/>
    <xf numFmtId="0" fontId="10" fillId="31" borderId="30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5" borderId="34" xfId="0"/>
    <xf numFmtId="0" fontId="9" fillId="42" borderId="41" xfId="0">
      <alignment horizontal="center"/>
    </xf>
    <xf numFmtId="0" fontId="9" fillId="42" borderId="41" xfId="0">
      <alignment horizontal="center"/>
    </xf>
    <xf numFmtId="49" fontId="9" fillId="35" borderId="34" xfId="0"/>
    <xf numFmtId="0" fontId="9" fillId="36" borderId="35" xfId="0"/>
    <xf numFmtId="0" fontId="9" fillId="36" borderId="35" xfId="0"/>
    <xf numFmtId="0" fontId="9" fillId="29" borderId="28" xfId="0">
      <alignment horizontal="right"/>
    </xf>
    <xf numFmtId="0" fontId="9" fillId="29" borderId="28" xfId="0">
      <alignment horizontal="right"/>
    </xf>
    <xf numFmtId="49" fontId="9" fillId="35" borderId="34" xfId="0"/>
    <xf numFmtId="49" fontId="10" fillId="43" borderId="42" xfId="0"/>
    <xf numFmtId="0" fontId="9" fillId="28" borderId="27" xfId="0"/>
    <xf numFmtId="0" fontId="9" fillId="28" borderId="27" xfId="0"/>
    <xf numFmtId="0" fontId="9" fillId="28" borderId="27" xfId="0"/>
    <xf numFmtId="0" fontId="9" fillId="28" borderId="27" xfId="0"/>
    <xf numFmtId="49" fontId="9" fillId="38" borderId="37" xfId="0"/>
    <xf numFmtId="0" fontId="9" fillId="42" borderId="41" xfId="0">
      <alignment horizontal="center"/>
    </xf>
    <xf numFmtId="0" fontId="9" fillId="42" borderId="41" xfId="0">
      <alignment horizontal="center"/>
    </xf>
    <xf numFmtId="49" fontId="9" fillId="38" borderId="37" xfId="0"/>
    <xf numFmtId="49" fontId="9" fillId="38" borderId="37" xfId="0"/>
    <xf numFmtId="49" fontId="9" fillId="38" borderId="37" xfId="0"/>
    <xf numFmtId="0" fontId="9" fillId="28" borderId="27" xfId="0"/>
    <xf numFmtId="0" fontId="9" fillId="28" borderId="27" xfId="0"/>
    <xf numFmtId="49" fontId="9" fillId="38" borderId="37" xfId="0"/>
    <xf numFmtId="49" fontId="10" fillId="43" borderId="42" xfId="0"/>
    <xf numFmtId="0" fontId="9" fillId="44" borderId="43" xfId="0">
      <alignment horizontal="left" wrapText="1"/>
    </xf>
    <xf numFmtId="0" fontId="9" fillId="44" borderId="43" xfId="0">
      <alignment horizontal="left" wrapText="1"/>
    </xf>
    <xf numFmtId="0" fontId="9" fillId="44" borderId="43" xfId="0">
      <alignment horizontal="left" wrapText="1"/>
    </xf>
    <xf numFmtId="0" fontId="9" fillId="44" borderId="43" xfId="0">
      <alignment horizontal="left" wrapText="1"/>
    </xf>
    <xf numFmtId="49" fontId="9" fillId="35" borderId="34" xfId="0"/>
    <xf numFmtId="0" fontId="9" fillId="42" borderId="41" xfId="0">
      <alignment horizontal="center"/>
    </xf>
    <xf numFmtId="0" fontId="9" fillId="42" borderId="41" xfId="0">
      <alignment horizontal="center"/>
    </xf>
    <xf numFmtId="49" fontId="9" fillId="35" borderId="34" xfId="0"/>
    <xf numFmtId="0" fontId="9" fillId="36" borderId="35" xfId="0"/>
    <xf numFmtId="0" fontId="9" fillId="36" borderId="35" xfId="0"/>
    <xf numFmtId="0" fontId="9" fillId="29" borderId="28" xfId="0">
      <alignment horizontal="right"/>
    </xf>
    <xf numFmtId="0" fontId="9" fillId="29" borderId="28" xfId="0">
      <alignment horizontal="right"/>
    </xf>
    <xf numFmtId="49" fontId="9" fillId="35" borderId="34" xfId="0"/>
    <xf numFmtId="49" fontId="10" fillId="43" borderId="42" xfId="0"/>
    <xf numFmtId="0" fontId="8" fillId="45" borderId="44" xfId="0">
      <alignment horizontal="left"/>
    </xf>
    <xf numFmtId="0" fontId="8" fillId="45" borderId="44" xfId="0">
      <alignment horizontal="left"/>
    </xf>
    <xf numFmtId="0" fontId="8" fillId="45" borderId="44" xfId="0">
      <alignment horizontal="left"/>
    </xf>
    <xf numFmtId="0" fontId="8" fillId="45" borderId="44" xfId="0">
      <alignment horizontal="left"/>
    </xf>
    <xf numFmtId="0" fontId="8" fillId="46" borderId="45" xfId="0"/>
    <xf numFmtId="0" fontId="8" fillId="47" borderId="46" xfId="0">
      <alignment horizontal="center"/>
    </xf>
    <xf numFmtId="0" fontId="8" fillId="47" borderId="46" xfId="0">
      <alignment horizontal="center"/>
    </xf>
    <xf numFmtId="0" fontId="8" fillId="46" borderId="45" xfId="0"/>
    <xf numFmtId="0" fontId="8" fillId="46" borderId="45" xfId="0"/>
    <xf numFmtId="0" fontId="8" fillId="46" borderId="45" xfId="0"/>
    <xf numFmtId="0" fontId="8" fillId="27" borderId="26" xfId="0"/>
    <xf numFmtId="0" fontId="8" fillId="27" borderId="26" xfId="0"/>
    <xf numFmtId="0" fontId="8" fillId="46" borderId="45" xfId="0"/>
    <xf numFmtId="0" fontId="8" fillId="27" borderId="26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5" borderId="34" xfId="0"/>
    <xf numFmtId="0" fontId="9" fillId="42" borderId="41" xfId="0">
      <alignment horizontal="center"/>
    </xf>
    <xf numFmtId="0" fontId="9" fillId="42" borderId="41" xfId="0">
      <alignment horizontal="center"/>
    </xf>
    <xf numFmtId="49" fontId="9" fillId="35" borderId="34" xfId="0"/>
    <xf numFmtId="0" fontId="9" fillId="36" borderId="35" xfId="0"/>
    <xf numFmtId="0" fontId="9" fillId="36" borderId="35" xfId="0"/>
    <xf numFmtId="0" fontId="9" fillId="29" borderId="28" xfId="0">
      <alignment horizontal="right"/>
    </xf>
    <xf numFmtId="0" fontId="9" fillId="29" borderId="28" xfId="0">
      <alignment horizontal="right"/>
    </xf>
    <xf numFmtId="49" fontId="9" fillId="35" borderId="34" xfId="0"/>
    <xf numFmtId="0" fontId="5" fillId="23" borderId="22" xfId="0"/>
    <xf numFmtId="0" fontId="5" fillId="39" borderId="38" xfId="0">
      <alignment horizontal="left"/>
    </xf>
    <xf numFmtId="0" fontId="5" fillId="39" borderId="38" xfId="0">
      <alignment horizontal="left"/>
    </xf>
    <xf numFmtId="0" fontId="5" fillId="39" borderId="38" xfId="0">
      <alignment horizontal="left"/>
    </xf>
    <xf numFmtId="0" fontId="5" fillId="39" borderId="38" xfId="0">
      <alignment horizontal="left"/>
    </xf>
    <xf numFmtId="0" fontId="5" fillId="23" borderId="22" xfId="0"/>
    <xf numFmtId="0" fontId="5" fillId="48" borderId="47" xfId="0">
      <alignment horizontal="center"/>
    </xf>
    <xf numFmtId="0" fontId="5" fillId="48" borderId="47" xfId="0">
      <alignment horizontal="center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0" fontId="9" fillId="34" borderId="33" xfId="0">
      <alignment horizontal="left"/>
    </xf>
    <xf numFmtId="49" fontId="9" fillId="35" borderId="34" xfId="0"/>
    <xf numFmtId="0" fontId="9" fillId="42" borderId="41" xfId="0">
      <alignment horizontal="center"/>
    </xf>
    <xf numFmtId="0" fontId="9" fillId="42" borderId="41" xfId="0">
      <alignment horizontal="center"/>
    </xf>
    <xf numFmtId="49" fontId="9" fillId="35" borderId="34" xfId="0"/>
    <xf numFmtId="0" fontId="9" fillId="36" borderId="35" xfId="0"/>
    <xf numFmtId="0" fontId="9" fillId="36" borderId="35" xfId="0"/>
    <xf numFmtId="0" fontId="9" fillId="29" borderId="28" xfId="0">
      <alignment horizontal="right"/>
    </xf>
    <xf numFmtId="0" fontId="9" fillId="29" borderId="28" xfId="0">
      <alignment horizontal="right"/>
    </xf>
    <xf numFmtId="49" fontId="9" fillId="35" borderId="34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8" fillId="27" borderId="26" xfId="0"/>
    <xf numFmtId="0" fontId="6" fillId="24" borderId="23" xfId="0">
      <alignment horizontal="center" vertical="center"/>
    </xf>
    <xf numFmtId="0" fontId="11" fillId="49" borderId="48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9" fillId="51" borderId="50" xfId="0">
      <alignment horizontal="left" vertical="center"/>
    </xf>
    <xf numFmtId="0" fontId="12" fillId="52" borderId="51" xfId="0">
      <alignment horizontal="center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13" fillId="56" borderId="55" xfId="0">
      <alignment horizontal="center" vertical="center"/>
    </xf>
    <xf numFmtId="0" fontId="6" fillId="24" borderId="23" xfId="0">
      <alignment horizontal="center" vertical="center"/>
    </xf>
    <xf numFmtId="0" fontId="14" fillId="57" borderId="56" xfId="0">
      <alignment horizontal="center"/>
    </xf>
    <xf numFmtId="0" fontId="14" fillId="57" borderId="56" xfId="0">
      <alignment horizont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9" fillId="59" borderId="58" xfId="0">
      <alignment vertical="center"/>
    </xf>
    <xf numFmtId="49" fontId="8" fillId="58" borderId="57" xfId="0">
      <alignment vertical="center"/>
    </xf>
    <xf numFmtId="49" fontId="5" fillId="60" borderId="59" xfId="0"/>
    <xf numFmtId="49" fontId="5" fillId="60" borderId="59" xfId="0"/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5" fillId="60" borderId="59" xfId="0"/>
    <xf numFmtId="49" fontId="5" fillId="60" borderId="59" xfId="0"/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61" borderId="60" xfId="0">
      <alignment horizontal="right" vertical="center"/>
    </xf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5" fillId="64" borderId="63" xfId="0"/>
    <xf numFmtId="49" fontId="5" fillId="64" borderId="63" xfId="0"/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9" fillId="65" borderId="64" xfId="0">
      <alignment horizontal="right" vertical="center"/>
    </xf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0" fontId="13" fillId="67" borderId="66" xfId="0">
      <alignment horizontal="center" vertical="center"/>
    </xf>
    <xf numFmtId="49" fontId="13" fillId="66" borderId="65" xfId="0">
      <alignment horizontal="center" vertical="center"/>
    </xf>
    <xf numFmtId="0" fontId="13" fillId="67" borderId="66" xfId="0">
      <alignment horizontal="center" vertical="center"/>
    </xf>
    <xf numFmtId="49" fontId="13" fillId="66" borderId="65" xfId="0">
      <alignment horizontal="center" vertical="center"/>
    </xf>
    <xf numFmtId="0" fontId="13" fillId="68" borderId="67" xfId="0">
      <alignment horizontal="center" vertical="center"/>
    </xf>
    <xf numFmtId="49" fontId="13" fillId="69" borderId="68" xfId="0">
      <alignment horizontal="center" vertical="center"/>
    </xf>
    <xf numFmtId="0" fontId="13" fillId="67" borderId="66" xfId="0">
      <alignment horizontal="center" vertical="center"/>
    </xf>
    <xf numFmtId="49" fontId="13" fillId="66" borderId="65" xfId="0">
      <alignment horizontal="center" vertical="center"/>
    </xf>
    <xf numFmtId="0" fontId="13" fillId="67" borderId="66" xfId="0">
      <alignment horizontal="center" vertical="center"/>
    </xf>
    <xf numFmtId="49" fontId="13" fillId="66" borderId="65" xfId="0">
      <alignment horizontal="center" vertical="center"/>
    </xf>
    <xf numFmtId="0" fontId="13" fillId="67" borderId="66" xfId="0">
      <alignment horizontal="center" vertical="center"/>
    </xf>
    <xf numFmtId="49" fontId="13" fillId="66" borderId="65" xfId="0">
      <alignment horizontal="center" vertical="center"/>
    </xf>
    <xf numFmtId="0" fontId="13" fillId="67" borderId="66" xfId="0">
      <alignment horizontal="center" vertical="center"/>
    </xf>
    <xf numFmtId="49" fontId="13" fillId="66" borderId="65" xfId="0">
      <alignment horizontal="center" vertical="center"/>
    </xf>
    <xf numFmtId="0" fontId="13" fillId="67" borderId="66" xfId="0">
      <alignment horizontal="center" vertical="center"/>
    </xf>
    <xf numFmtId="0" fontId="13" fillId="67" borderId="66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1" borderId="70" xfId="0">
      <alignment horizontal="center" vertical="center" wrapText="1"/>
    </xf>
    <xf numFmtId="49" fontId="13" fillId="72" borderId="71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9" fillId="73" borderId="72" xfId="0">
      <alignment vertical="center"/>
    </xf>
    <xf numFmtId="177" fontId="9" fillId="261" borderId="73" xfId="0" applyFill="1">
      <alignment horizontal="right" vertical="center"/>
    </xf>
    <xf numFmtId="177" fontId="9" fillId="261" borderId="74" xfId="0" applyFill="1">
      <alignment horizontal="right" vertical="center"/>
    </xf>
    <xf numFmtId="177" fontId="9" fillId="261" borderId="75" xfId="0" applyFill="1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8" borderId="77" xfId="0">
      <alignment horizontal="right" vertical="center"/>
    </xf>
    <xf numFmtId="177" fontId="9" fillId="79" borderId="78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261" borderId="80" xfId="0" applyFill="1">
      <alignment horizontal="right" vertical="center"/>
    </xf>
    <xf numFmtId="177" fontId="9" fillId="261" borderId="81" xfId="0" applyFill="1">
      <alignment horizontal="right"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15" fillId="84" borderId="83" xfId="0"/>
    <xf numFmtId="0" fontId="15" fillId="84" borderId="83" xfId="0"/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5" borderId="84" xfId="0">
      <alignment horizontal="right" vertical="center"/>
    </xf>
    <xf numFmtId="0" fontId="9" fillId="85" borderId="84" xfId="0">
      <alignment horizontal="right" vertical="center"/>
    </xf>
    <xf numFmtId="0" fontId="9" fillId="85" borderId="84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86" borderId="85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87" borderId="86" xfId="0">
      <alignment horizontal="left" vertical="center"/>
    </xf>
    <xf numFmtId="49" fontId="9" fillId="88" borderId="87" xfId="0">
      <alignment horizontal="left" vertical="center"/>
    </xf>
    <xf numFmtId="49" fontId="9" fillId="88" borderId="87" xfId="0">
      <alignment horizontal="lef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88" borderId="87" xfId="0">
      <alignment horizontal="left" vertical="center"/>
    </xf>
    <xf numFmtId="49" fontId="9" fillId="88" borderId="87" xfId="0">
      <alignment horizontal="left" vertical="center"/>
    </xf>
    <xf numFmtId="49" fontId="9" fillId="88" borderId="87" xfId="0">
      <alignment horizontal="lef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87" borderId="86" xfId="0">
      <alignment horizontal="left" vertical="center"/>
    </xf>
    <xf numFmtId="49" fontId="9" fillId="88" borderId="87" xfId="0">
      <alignment horizontal="left" vertical="center"/>
    </xf>
    <xf numFmtId="49" fontId="5" fillId="60" borderId="59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89" borderId="88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90" borderId="89" xfId="0">
      <alignment horizontal="center" vertical="center"/>
    </xf>
    <xf numFmtId="49" fontId="9" fillId="90" borderId="89" xfId="0">
      <alignment horizontal="center" vertical="center"/>
    </xf>
    <xf numFmtId="49" fontId="9" fillId="90" borderId="89" xfId="0">
      <alignment horizontal="center" vertical="center"/>
    </xf>
    <xf numFmtId="49" fontId="9" fillId="90" borderId="89" xfId="0">
      <alignment horizontal="center" vertical="center"/>
    </xf>
    <xf numFmtId="49" fontId="9" fillId="59" borderId="58" xfId="0">
      <alignment vertical="center"/>
    </xf>
    <xf numFmtId="49" fontId="9" fillId="51" borderId="50" xfId="0">
      <alignment horizontal="left"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9" fillId="63" borderId="62" xfId="0">
      <alignment horizontal="center" vertical="center"/>
    </xf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91" borderId="90" xfId="0">
      <alignment horizontal="center" vertical="center"/>
    </xf>
    <xf numFmtId="177" fontId="9" fillId="91" borderId="90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92" borderId="91" xfId="0">
      <alignment horizontal="center" vertical="center"/>
    </xf>
    <xf numFmtId="177" fontId="9" fillId="261" borderId="92" xfId="0" applyFill="1">
      <alignment horizontal="right" vertical="center"/>
    </xf>
    <xf numFmtId="0" fontId="9" fillId="83" borderId="82" xfId="0">
      <alignment vertical="center"/>
    </xf>
    <xf numFmtId="0" fontId="9" fillId="83" borderId="82" xfId="0">
      <alignment vertical="center"/>
    </xf>
    <xf numFmtId="49" fontId="9" fillId="59" borderId="58" xfId="0">
      <alignment vertical="center"/>
    </xf>
    <xf numFmtId="49" fontId="9" fillId="94" borderId="93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13" fillId="95" borderId="94" xfId="0">
      <alignment horizontal="center" vertical="center"/>
    </xf>
    <xf numFmtId="49" fontId="13" fillId="95" borderId="94" xfId="0">
      <alignment horizontal="center" vertical="center"/>
    </xf>
    <xf numFmtId="49" fontId="9" fillId="59" borderId="58" xfId="0">
      <alignment vertical="center"/>
    </xf>
    <xf numFmtId="49" fontId="9" fillId="96" borderId="95" xfId="0">
      <alignment horizontal="right" vertical="center" wrapText="1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8" borderId="87" xfId="0">
      <alignment horizontal="lef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8" borderId="87" xfId="0">
      <alignment horizontal="left"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8" borderId="87" xfId="0">
      <alignment horizontal="left"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49" fontId="9" fillId="80" borderId="79" xfId="0">
      <alignment horizontal="center" vertical="center"/>
    </xf>
    <xf numFmtId="0" fontId="15" fillId="98" borderId="97" xfId="0"/>
    <xf numFmtId="0" fontId="15" fillId="98" borderId="97" xfId="0"/>
    <xf numFmtId="0" fontId="15" fillId="98" borderId="97" xfId="0"/>
    <xf numFmtId="0" fontId="9" fillId="89" borderId="88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90" borderId="89" xfId="0">
      <alignment horizontal="center" vertical="center"/>
    </xf>
    <xf numFmtId="49" fontId="9" fillId="90" borderId="89" xfId="0">
      <alignment horizontal="center" vertical="center"/>
    </xf>
    <xf numFmtId="49" fontId="9" fillId="90" borderId="89" xfId="0">
      <alignment horizontal="center" vertical="center"/>
    </xf>
    <xf numFmtId="49" fontId="9" fillId="90" borderId="89" xfId="0">
      <alignment horizontal="center" vertical="center"/>
    </xf>
    <xf numFmtId="49" fontId="9" fillId="59" borderId="58" xfId="0">
      <alignment vertical="center"/>
    </xf>
    <xf numFmtId="49" fontId="9" fillId="51" borderId="50" xfId="0">
      <alignment horizontal="left"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99" borderId="98" xfId="0">
      <alignment vertical="center"/>
    </xf>
    <xf numFmtId="49" fontId="9" fillId="100" borderId="99" xfId="0">
      <alignment horizontal="right" vertical="center"/>
    </xf>
    <xf numFmtId="49" fontId="9" fillId="101" borderId="100" xfId="0">
      <alignment horizontal="center" vertical="center"/>
    </xf>
    <xf numFmtId="49" fontId="9" fillId="100" borderId="99" xfId="0">
      <alignment horizontal="right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0" fontId="9" fillId="106" borderId="105" xfId="0">
      <alignment vertical="center"/>
    </xf>
    <xf numFmtId="0" fontId="9" fillId="106" borderId="105" xfId="0">
      <alignment vertical="center"/>
    </xf>
    <xf numFmtId="0" fontId="9" fillId="106" borderId="105" xfId="0">
      <alignment vertical="center"/>
    </xf>
    <xf numFmtId="49" fontId="9" fillId="94" borderId="93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7" borderId="106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108" borderId="107" xfId="0">
      <alignment horizontal="right" vertical="center"/>
    </xf>
    <xf numFmtId="177" fontId="9" fillId="77" borderId="76" xfId="0">
      <alignment horizontal="right" vertical="center"/>
    </xf>
    <xf numFmtId="49" fontId="9" fillId="109" borderId="108" xfId="0">
      <alignment vertical="center"/>
    </xf>
    <xf numFmtId="177" fontId="9" fillId="261" borderId="109" xfId="0" applyFill="1">
      <alignment horizontal="right"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111" borderId="110" xfId="0">
      <alignment horizontal="right" vertical="center"/>
    </xf>
    <xf numFmtId="177" fontId="9" fillId="77" borderId="76" xfId="0">
      <alignment horizontal="right" vertical="center"/>
    </xf>
    <xf numFmtId="49" fontId="9" fillId="112" borderId="111" xfId="0">
      <alignment vertical="center" wrapText="1"/>
    </xf>
    <xf numFmtId="177" fontId="9" fillId="77" borderId="76" xfId="0">
      <alignment horizontal="right" vertical="center"/>
    </xf>
    <xf numFmtId="177" fontId="9" fillId="91" borderId="90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91" borderId="90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88" borderId="87" xfId="0">
      <alignment horizontal="left" vertical="center"/>
    </xf>
    <xf numFmtId="49" fontId="9" fillId="73" borderId="72" xfId="0">
      <alignment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73" borderId="72" xfId="0">
      <alignment vertical="center"/>
    </xf>
    <xf numFmtId="49" fontId="9" fillId="109" borderId="108" xfId="0">
      <alignment vertical="center"/>
    </xf>
    <xf numFmtId="177" fontId="9" fillId="111" borderId="110" xfId="0">
      <alignment horizontal="right" vertical="center"/>
    </xf>
    <xf numFmtId="177" fontId="9" fillId="111" borderId="110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0" fontId="15" fillId="98" borderId="97" xfId="0"/>
    <xf numFmtId="0" fontId="15" fillId="98" borderId="97" xfId="0"/>
    <xf numFmtId="0" fontId="15" fillId="98" borderId="97" xfId="0"/>
    <xf numFmtId="0" fontId="15" fillId="98" borderId="97" xfId="0"/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9" borderId="88" xfId="0">
      <alignment horizontal="right" vertical="center"/>
    </xf>
    <xf numFmtId="49" fontId="6" fillId="55" borderId="54" xfId="0">
      <alignment horizontal="center" vertical="center"/>
    </xf>
    <xf numFmtId="0" fontId="5" fillId="23" borderId="22" xfId="0"/>
    <xf numFmtId="0" fontId="6" fillId="24" borderId="23" xfId="0">
      <alignment horizontal="center" vertical="center"/>
    </xf>
    <xf numFmtId="0" fontId="5" fillId="23" borderId="22" xfId="0"/>
    <xf numFmtId="49" fontId="13" fillId="95" borderId="94" xfId="0">
      <alignment horizontal="center" vertical="center"/>
    </xf>
    <xf numFmtId="49" fontId="5" fillId="60" borderId="59" xfId="0"/>
    <xf numFmtId="49" fontId="9" fillId="59" borderId="58" xfId="0">
      <alignment vertical="center"/>
    </xf>
    <xf numFmtId="49" fontId="9" fillId="114" borderId="113" xfId="0">
      <alignment horizontal="right"/>
    </xf>
    <xf numFmtId="49" fontId="9" fillId="62" borderId="61" xfId="0">
      <alignment vertical="center"/>
    </xf>
    <xf numFmtId="49" fontId="5" fillId="64" borderId="63" xfId="0"/>
    <xf numFmtId="49" fontId="9" fillId="62" borderId="61" xfId="0">
      <alignment vertical="center"/>
    </xf>
    <xf numFmtId="49" fontId="9" fillId="115" borderId="114" xfId="0">
      <alignment horizontal="right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66" borderId="65" xfId="0">
      <alignment horizontal="center" vertical="center"/>
    </xf>
    <xf numFmtId="49" fontId="13" fillId="116" borderId="115" xfId="0">
      <alignment horizontal="center" vertical="center" wrapText="1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118" borderId="117" xfId="0">
      <alignment vertical="center"/>
    </xf>
    <xf numFmtId="177" fontId="9" fillId="261" borderId="118" xfId="0" applyFill="1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20" borderId="119" xfId="0">
      <alignment vertical="center"/>
    </xf>
    <xf numFmtId="177" fontId="9" fillId="108" borderId="107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21" borderId="120" xfId="0">
      <alignment vertical="center"/>
    </xf>
    <xf numFmtId="177" fontId="9" fillId="111" borderId="110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0" fontId="9" fillId="122" borderId="121" xfId="0">
      <alignment vertical="center" wrapText="1"/>
    </xf>
    <xf numFmtId="177" fontId="9" fillId="108" borderId="107" xfId="0">
      <alignment horizontal="right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0" fontId="9" fillId="123" borderId="122" xfId="0">
      <alignment vertical="center" wrapText="1"/>
    </xf>
    <xf numFmtId="177" fontId="9" fillId="111" borderId="110" xfId="0">
      <alignment horizontal="right" vertical="center"/>
    </xf>
    <xf numFmtId="49" fontId="9" fillId="124" borderId="123" xfId="0">
      <alignment horizontal="center" vertical="center"/>
    </xf>
    <xf numFmtId="49" fontId="9" fillId="124" borderId="123" xfId="0">
      <alignment horizontal="center" vertical="center"/>
    </xf>
    <xf numFmtId="0" fontId="9" fillId="121" borderId="120" xfId="0">
      <alignment vertical="center"/>
    </xf>
    <xf numFmtId="177" fontId="9" fillId="125" borderId="124" xfId="0">
      <alignment horizontal="right" vertical="center"/>
    </xf>
    <xf numFmtId="49" fontId="9" fillId="126" borderId="125" xfId="0">
      <alignment horizontal="center" vertical="center"/>
    </xf>
    <xf numFmtId="49" fontId="9" fillId="113" borderId="112" xfId="0">
      <alignment horizontal="center" vertical="center"/>
    </xf>
    <xf numFmtId="0" fontId="9" fillId="127" borderId="126" xfId="0">
      <alignment vertical="center"/>
    </xf>
    <xf numFmtId="49" fontId="9" fillId="128" borderId="127" xfId="0">
      <alignment vertical="center"/>
    </xf>
    <xf numFmtId="0" fontId="9" fillId="117" borderId="116" xfId="0">
      <alignment vertical="center"/>
    </xf>
    <xf numFmtId="177" fontId="9" fillId="78" borderId="77" xfId="0">
      <alignment horizontal="right" vertical="center"/>
    </xf>
    <xf numFmtId="49" fontId="9" fillId="129" borderId="128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125" borderId="124" xfId="0">
      <alignment horizontal="right" vertical="center"/>
    </xf>
    <xf numFmtId="49" fontId="9" fillId="129" borderId="128" xfId="0">
      <alignment vertical="center"/>
    </xf>
    <xf numFmtId="177" fontId="9" fillId="108" borderId="107" xfId="0">
      <alignment horizontal="right" vertical="center"/>
    </xf>
    <xf numFmtId="0" fontId="9" fillId="130" borderId="129" xfId="0">
      <alignment vertical="center"/>
    </xf>
    <xf numFmtId="177" fontId="9" fillId="261" borderId="130" xfId="0" applyFill="1">
      <alignment horizontal="right" vertical="center"/>
    </xf>
    <xf numFmtId="49" fontId="9" fillId="118" borderId="117" xfId="0">
      <alignment vertical="center"/>
    </xf>
    <xf numFmtId="49" fontId="9" fillId="132" borderId="131" xfId="0">
      <alignment horizontal="center" vertical="center"/>
    </xf>
    <xf numFmtId="49" fontId="9" fillId="132" borderId="131" xfId="0">
      <alignment horizontal="center" vertical="center"/>
    </xf>
    <xf numFmtId="49" fontId="9" fillId="133" borderId="132" xfId="0">
      <alignment vertical="center"/>
    </xf>
    <xf numFmtId="0" fontId="9" fillId="121" borderId="120" xfId="0">
      <alignment vertical="center"/>
    </xf>
    <xf numFmtId="177" fontId="9" fillId="134" borderId="133" xfId="0">
      <alignment horizontal="right" vertical="center"/>
    </xf>
    <xf numFmtId="49" fontId="9" fillId="135" borderId="134" xfId="0">
      <alignment vertical="center"/>
    </xf>
    <xf numFmtId="0" fontId="9" fillId="136" borderId="135" xfId="0">
      <alignment horizontal="center" vertical="center"/>
    </xf>
    <xf numFmtId="49" fontId="9" fillId="92" borderId="91" xfId="0">
      <alignment horizontal="center" vertical="center"/>
    </xf>
    <xf numFmtId="0" fontId="15" fillId="98" borderId="97" xfId="0"/>
    <xf numFmtId="0" fontId="5" fillId="23" borderId="22" xfId="0"/>
    <xf numFmtId="49" fontId="15" fillId="137" borderId="136" xfId="0"/>
    <xf numFmtId="0" fontId="9" fillId="89" borderId="88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138" borderId="137" xfId="0">
      <alignment horizontal="left" vertical="center"/>
    </xf>
    <xf numFmtId="49" fontId="9" fillId="65" borderId="64" xfId="0">
      <alignment horizontal="right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117" borderId="116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117" borderId="116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0" fontId="9" fillId="117" borderId="116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0" fontId="9" fillId="117" borderId="116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0" fontId="9" fillId="97" borderId="96" xfId="0">
      <alignment horizontal="center" vertical="center"/>
    </xf>
    <xf numFmtId="49" fontId="9" fillId="59" borderId="58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9" borderId="88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8" fillId="58" borderId="57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138" borderId="137" xfId="0">
      <alignment horizontal="left" vertical="center"/>
    </xf>
    <xf numFmtId="49" fontId="9" fillId="65" borderId="64" xfId="0">
      <alignment horizontal="right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177" fontId="9" fillId="91" borderId="90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49" fontId="9" fillId="61" borderId="60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59" borderId="58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3" borderId="82" xfId="0">
      <alignment vertical="center"/>
    </xf>
    <xf numFmtId="0" fontId="9" fillId="89" borderId="88" xfId="0">
      <alignment horizontal="right" vertical="center"/>
    </xf>
    <xf numFmtId="49" fontId="9" fillId="62" borderId="61" xfId="0">
      <alignment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39" borderId="138" xfId="0">
      <alignment vertical="center"/>
    </xf>
    <xf numFmtId="0" fontId="9" fillId="140" borderId="139" xfId="0">
      <alignment horizontal="right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9" fillId="61" borderId="60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99" borderId="98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13" fillId="102" borderId="101" xfId="0">
      <alignment horizontal="center" vertical="center"/>
    </xf>
    <xf numFmtId="49" fontId="13" fillId="69" borderId="68" xfId="0">
      <alignment horizontal="center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261" borderId="140" xfId="0" applyFill="1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261" borderId="141" xfId="0" applyFill="1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103" borderId="10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103" borderId="102" xfId="0">
      <alignment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177" fontId="9" fillId="108" borderId="107" xfId="0">
      <alignment horizontal="right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49" fontId="15" fillId="143" borderId="142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15" fillId="137" borderId="136" xfId="0"/>
    <xf numFmtId="49" fontId="9" fillId="61" borderId="60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88" borderId="87" xfId="0">
      <alignment horizontal="lef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112" borderId="111" xfId="0">
      <alignment vertical="center" wrapText="1"/>
    </xf>
    <xf numFmtId="177" fontId="9" fillId="261" borderId="143" xfId="0" applyFill="1">
      <alignment horizontal="center" vertical="center"/>
    </xf>
    <xf numFmtId="0" fontId="13" fillId="145" borderId="144" xfId="0">
      <alignment horizontal="center" vertical="center" wrapText="1"/>
    </xf>
    <xf numFmtId="0" fontId="13" fillId="145" borderId="144" xfId="0">
      <alignment horizontal="center" vertical="center" wrapText="1"/>
    </xf>
    <xf numFmtId="0" fontId="13" fillId="145" borderId="144" xfId="0">
      <alignment horizontal="center" vertical="center" wrapText="1"/>
    </xf>
    <xf numFmtId="0" fontId="13" fillId="145" borderId="144" xfId="0">
      <alignment horizontal="center" vertical="center" wrapText="1"/>
    </xf>
    <xf numFmtId="0" fontId="13" fillId="145" borderId="144" xfId="0">
      <alignment horizontal="center" vertical="center" wrapText="1"/>
    </xf>
    <xf numFmtId="0" fontId="13" fillId="145" borderId="144" xfId="0">
      <alignment horizontal="center" vertical="center" wrapText="1"/>
    </xf>
    <xf numFmtId="0" fontId="13" fillId="145" borderId="144" xfId="0">
      <alignment horizontal="center" vertical="center" wrapText="1"/>
    </xf>
    <xf numFmtId="49" fontId="9" fillId="146" borderId="145" xfId="0">
      <alignment vertical="center" wrapText="1"/>
    </xf>
    <xf numFmtId="177" fontId="9" fillId="134" borderId="133" xfId="0">
      <alignment horizontal="right" vertical="center"/>
    </xf>
    <xf numFmtId="177" fontId="9" fillId="134" borderId="133" xfId="0">
      <alignment horizontal="right" vertical="center"/>
    </xf>
    <xf numFmtId="177" fontId="9" fillId="134" borderId="133" xfId="0">
      <alignment horizontal="right" vertical="center"/>
    </xf>
    <xf numFmtId="177" fontId="9" fillId="134" borderId="133" xfId="0">
      <alignment horizontal="right" vertical="center"/>
    </xf>
    <xf numFmtId="177" fontId="9" fillId="134" borderId="133" xfId="0">
      <alignment horizontal="right" vertical="center"/>
    </xf>
    <xf numFmtId="177" fontId="9" fillId="134" borderId="133" xfId="0">
      <alignment horizontal="right" vertical="center"/>
    </xf>
    <xf numFmtId="177" fontId="9" fillId="134" borderId="133" xfId="0">
      <alignment horizontal="right" vertical="center"/>
    </xf>
    <xf numFmtId="49" fontId="9" fillId="109" borderId="108" xfId="0">
      <alignment vertical="center"/>
    </xf>
    <xf numFmtId="177" fontId="9" fillId="111" borderId="110" xfId="0">
      <alignment horizontal="right" vertical="center"/>
    </xf>
    <xf numFmtId="177" fontId="9" fillId="111" borderId="110" xfId="0">
      <alignment horizontal="right" vertical="center"/>
    </xf>
    <xf numFmtId="177" fontId="9" fillId="111" borderId="110" xfId="0">
      <alignment horizontal="right" vertical="center"/>
    </xf>
    <xf numFmtId="177" fontId="9" fillId="111" borderId="110" xfId="0">
      <alignment horizontal="right" vertical="center"/>
    </xf>
    <xf numFmtId="177" fontId="9" fillId="111" borderId="110" xfId="0">
      <alignment horizontal="right" vertical="center"/>
    </xf>
    <xf numFmtId="177" fontId="9" fillId="111" borderId="110" xfId="0">
      <alignment horizontal="right" vertical="center"/>
    </xf>
    <xf numFmtId="177" fontId="9" fillId="111" borderId="110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177" fontId="9" fillId="77" borderId="76" xfId="0">
      <alignment horizontal="right"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61" borderId="60" xfId="0">
      <alignment horizontal="right" vertical="center"/>
    </xf>
    <xf numFmtId="49" fontId="6" fillId="147" borderId="146" xfId="0">
      <alignment horizontal="center" vertical="center" wrapText="1"/>
    </xf>
    <xf numFmtId="0" fontId="6" fillId="24" borderId="23" xfId="0">
      <alignment horizontal="center" vertical="center"/>
    </xf>
    <xf numFmtId="0" fontId="6" fillId="148" borderId="147" xfId="0">
      <alignment horizontal="center" vertical="center" wrapText="1"/>
    </xf>
    <xf numFmtId="0" fontId="5" fillId="23" borderId="22" xfId="0"/>
    <xf numFmtId="0" fontId="5" fillId="23" borderId="22" xfId="0"/>
    <xf numFmtId="0" fontId="5" fillId="23" borderId="22" xfId="0"/>
    <xf numFmtId="0" fontId="6" fillId="148" borderId="147" xfId="0">
      <alignment horizontal="center" vertical="center" wrapText="1"/>
    </xf>
    <xf numFmtId="0" fontId="6" fillId="24" borderId="23" xfId="0">
      <alignment horizontal="center" vertical="center"/>
    </xf>
    <xf numFmtId="0" fontId="6" fillId="148" borderId="147" xfId="0">
      <alignment horizontal="center" vertical="center" wrapText="1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0" fontId="9" fillId="149" borderId="148" xfId="0">
      <alignment vertical="center" wrapText="1"/>
    </xf>
    <xf numFmtId="49" fontId="5" fillId="64" borderId="63" xfId="0"/>
    <xf numFmtId="49" fontId="5" fillId="64" borderId="63" xfId="0"/>
    <xf numFmtId="0" fontId="5" fillId="150" borderId="149" xfId="0"/>
    <xf numFmtId="49" fontId="9" fillId="151" borderId="150" xfId="0">
      <alignment vertical="center" wrapText="1"/>
    </xf>
    <xf numFmtId="0" fontId="9" fillId="139" borderId="138" xfId="0">
      <alignment vertical="center"/>
    </xf>
    <xf numFmtId="0" fontId="9" fillId="152" borderId="151" xfId="0">
      <alignment horizontal="right" vertical="center" wrapText="1"/>
    </xf>
    <xf numFmtId="49" fontId="13" fillId="70" borderId="69" xfId="0">
      <alignment horizontal="center" vertical="center" wrapText="1"/>
    </xf>
    <xf numFmtId="49" fontId="13" fillId="66" borderId="65" xfId="0">
      <alignment horizontal="center" vertical="center"/>
    </xf>
    <xf numFmtId="0" fontId="13" fillId="153" borderId="152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0" fontId="13" fillId="154" borderId="153" xfId="0">
      <alignment horizontal="center" vertical="center" wrapText="1"/>
    </xf>
    <xf numFmtId="49" fontId="13" fillId="72" borderId="71" xfId="0">
      <alignment horizontal="center" vertical="center" wrapText="1"/>
    </xf>
    <xf numFmtId="0" fontId="13" fillId="67" borderId="66" xfId="0">
      <alignment horizontal="center" vertical="center"/>
    </xf>
    <xf numFmtId="0" fontId="13" fillId="153" borderId="152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92" borderId="91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261" borderId="154" xfId="0" applyFill="1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8" fontId="9" fillId="261" borderId="156" xfId="0" applyFill="1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92" borderId="91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109" borderId="108" xfId="0">
      <alignment vertical="center"/>
    </xf>
    <xf numFmtId="49" fontId="9" fillId="132" borderId="131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92" borderId="91" xfId="0">
      <alignment horizontal="center" vertical="center"/>
    </xf>
    <xf numFmtId="49" fontId="9" fillId="73" borderId="72" xfId="0">
      <alignment vertical="center"/>
    </xf>
    <xf numFmtId="49" fontId="9" fillId="124" borderId="123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49" fontId="9" fillId="92" borderId="91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49" fontId="9" fillId="92" borderId="91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0" fontId="9" fillId="97" borderId="96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8" borderId="77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7" fontId="9" fillId="108" borderId="107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7" fontId="9" fillId="108" borderId="107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7" fontId="9" fillId="125" borderId="124" xfId="0">
      <alignment horizontal="right" vertical="center"/>
    </xf>
    <xf numFmtId="49" fontId="15" fillId="143" borderId="142" xfId="0"/>
    <xf numFmtId="49" fontId="15" fillId="143" borderId="142" xfId="0"/>
    <xf numFmtId="49" fontId="9" fillId="159" borderId="158" xfId="0"/>
    <xf numFmtId="49" fontId="15" fillId="143" borderId="142" xfId="0"/>
    <xf numFmtId="49" fontId="15" fillId="143" borderId="142" xfId="0"/>
    <xf numFmtId="49" fontId="15" fillId="143" borderId="142" xfId="0"/>
    <xf numFmtId="49" fontId="9" fillId="160" borderId="159" xfId="0">
      <alignment vertical="center"/>
    </xf>
    <xf numFmtId="49" fontId="9" fillId="160" borderId="159" xfId="0">
      <alignment vertical="center"/>
    </xf>
    <xf numFmtId="49" fontId="9" fillId="161" borderId="160" xfId="0">
      <alignment horizontal="right" vertical="center" wrapText="1"/>
    </xf>
    <xf numFmtId="0" fontId="16" fillId="162" borderId="161" xfId="0">
      <alignment horizontal="center" vertical="center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16" fillId="162" borderId="161" xfId="0">
      <alignment horizontal="center" vertical="center"/>
    </xf>
    <xf numFmtId="0" fontId="16" fillId="162" borderId="161" xfId="0">
      <alignment horizontal="center" vertical="center"/>
    </xf>
    <xf numFmtId="0" fontId="16" fillId="162" borderId="161" xfId="0">
      <alignment horizontal="center" vertical="center"/>
    </xf>
    <xf numFmtId="0" fontId="8" fillId="163" borderId="162" xfId="0">
      <alignment horizontal="right" vertical="center" wrapText="1"/>
    </xf>
    <xf numFmtId="49" fontId="8" fillId="164" borderId="163" xfId="0">
      <alignment horizontal="left" vertical="center" wrapText="1"/>
    </xf>
    <xf numFmtId="0" fontId="8" fillId="165" borderId="164" xfId="0">
      <alignment vertical="center" wrapText="1"/>
    </xf>
    <xf numFmtId="0" fontId="8" fillId="166" borderId="165" xfId="0"/>
    <xf numFmtId="0" fontId="8" fillId="167" borderId="166" xfId="0">
      <alignment horizontal="right" vertical="center" wrapText="1"/>
    </xf>
    <xf numFmtId="0" fontId="17" fillId="168" borderId="167" xfId="0">
      <alignment horizontal="center" vertical="center" wrapText="1"/>
    </xf>
    <xf numFmtId="0" fontId="17" fillId="168" borderId="167" xfId="0">
      <alignment horizontal="center" vertical="center" wrapText="1"/>
    </xf>
    <xf numFmtId="0" fontId="17" fillId="168" borderId="167" xfId="0">
      <alignment horizontal="center" vertical="center" wrapText="1"/>
    </xf>
    <xf numFmtId="0" fontId="17" fillId="168" borderId="167" xfId="0">
      <alignment horizontal="center" vertical="center" wrapText="1"/>
    </xf>
    <xf numFmtId="0" fontId="8" fillId="169" borderId="168" xfId="0">
      <alignment vertical="center"/>
    </xf>
    <xf numFmtId="179" fontId="8" fillId="262" borderId="169" xfId="0" applyFill="1">
      <alignment horizontal="right" vertical="center"/>
    </xf>
    <xf numFmtId="0" fontId="8" fillId="169" borderId="168" xfId="0">
      <alignment vertical="center"/>
    </xf>
    <xf numFmtId="177" fontId="8" fillId="262" borderId="170" xfId="0" applyFill="1">
      <alignment horizontal="right" vertical="center"/>
    </xf>
    <xf numFmtId="0" fontId="8" fillId="169" borderId="168" xfId="0">
      <alignment vertical="center"/>
    </xf>
    <xf numFmtId="179" fontId="8" fillId="172" borderId="171" xfId="0">
      <alignment horizontal="right" vertical="center"/>
    </xf>
    <xf numFmtId="0" fontId="8" fillId="169" borderId="168" xfId="0">
      <alignment vertical="center"/>
    </xf>
    <xf numFmtId="0" fontId="8" fillId="169" borderId="168" xfId="0">
      <alignment vertical="center"/>
    </xf>
    <xf numFmtId="179" fontId="8" fillId="172" borderId="171" xfId="0">
      <alignment horizontal="right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2" borderId="171" xfId="0">
      <alignment horizontal="right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69" borderId="168" xfId="0">
      <alignment vertical="center"/>
    </xf>
    <xf numFmtId="179" fontId="8" fillId="174" borderId="173" xfId="0">
      <alignment horizontal="center" vertical="center"/>
    </xf>
    <xf numFmtId="0" fontId="8" fillId="169" borderId="168" xfId="0">
      <alignment vertical="center"/>
    </xf>
    <xf numFmtId="177" fontId="8" fillId="173" borderId="172" xfId="0">
      <alignment horizontal="right" vertical="center"/>
    </xf>
    <xf numFmtId="0" fontId="8" fillId="175" borderId="174" xfId="0"/>
    <xf numFmtId="0" fontId="8" fillId="175" borderId="174" xfId="0"/>
    <xf numFmtId="0" fontId="8" fillId="175" borderId="174" xfId="0"/>
    <xf numFmtId="0" fontId="8" fillId="176" borderId="175" xfId="0">
      <alignment horizontal="right" vertical="center" wrapText="1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92" borderId="91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92" borderId="91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88" borderId="87" xfId="0">
      <alignment horizontal="left"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8" fontId="9" fillId="158" borderId="157" xfId="0">
      <alignment horizontal="right" vertical="center"/>
    </xf>
    <xf numFmtId="49" fontId="9" fillId="88" borderId="87" xfId="0">
      <alignment horizontal="left"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178" borderId="177" xfId="0">
      <alignment horizontal="left" vertical="center"/>
    </xf>
    <xf numFmtId="49" fontId="9" fillId="179" borderId="178" xfId="0">
      <alignment horizontal="center" vertical="center" wrapText="1"/>
    </xf>
    <xf numFmtId="49" fontId="9" fillId="88" borderId="87" xfId="0">
      <alignment horizontal="left"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88" borderId="87" xfId="0">
      <alignment horizontal="left"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180" borderId="179" xfId="0">
      <alignment horizontal="left" vertical="center"/>
    </xf>
    <xf numFmtId="49" fontId="9" fillId="181" borderId="180" xfId="0">
      <alignment horizontal="center" vertical="center" wrapText="1"/>
    </xf>
    <xf numFmtId="49" fontId="9" fillId="180" borderId="179" xfId="0">
      <alignment horizontal="left" vertical="center"/>
    </xf>
    <xf numFmtId="49" fontId="9" fillId="181" borderId="180" xfId="0">
      <alignment horizontal="center" vertical="center" wrapText="1"/>
    </xf>
    <xf numFmtId="177" fontId="9" fillId="108" borderId="107" xfId="0">
      <alignment horizontal="right" vertical="center"/>
    </xf>
    <xf numFmtId="0" fontId="15" fillId="84" borderId="83" xfId="0"/>
    <xf numFmtId="0" fontId="15" fillId="84" borderId="83" xfId="0"/>
    <xf numFmtId="0" fontId="15" fillId="84" borderId="83" xfId="0"/>
    <xf numFmtId="0" fontId="9" fillId="106" borderId="105" xfId="0">
      <alignment vertical="center"/>
    </xf>
    <xf numFmtId="0" fontId="9" fillId="106" borderId="105" xfId="0">
      <alignment vertical="center"/>
    </xf>
    <xf numFmtId="49" fontId="9" fillId="94" borderId="93" xfId="0">
      <alignment horizontal="right" vertical="center"/>
    </xf>
    <xf numFmtId="0" fontId="16" fillId="162" borderId="161" xfId="0">
      <alignment horizontal="center" vertical="center"/>
    </xf>
    <xf numFmtId="0" fontId="5" fillId="23" borderId="22" xfId="0"/>
    <xf numFmtId="0" fontId="5" fillId="23" borderId="22" xfId="0"/>
    <xf numFmtId="0" fontId="5" fillId="23" borderId="22" xfId="0"/>
    <xf numFmtId="0" fontId="10" fillId="182" borderId="181" xfId="0">
      <alignment vertical="center"/>
    </xf>
    <xf numFmtId="0" fontId="10" fillId="183" borderId="182" xfId="0">
      <alignment horizontal="right" vertical="center"/>
    </xf>
    <xf numFmtId="49" fontId="10" fillId="184" borderId="183" xfId="0">
      <alignment horizontal="left" vertical="center" wrapText="1"/>
    </xf>
    <xf numFmtId="0" fontId="10" fillId="185" borderId="184" xfId="0">
      <alignment horizontal="right" vertical="center"/>
    </xf>
    <xf numFmtId="0" fontId="18" fillId="186" borderId="185" xfId="0">
      <alignment horizontal="center" vertical="center"/>
    </xf>
    <xf numFmtId="0" fontId="18" fillId="187" borderId="186" xfId="0">
      <alignment horizontal="center" vertical="center" wrapText="1"/>
    </xf>
    <xf numFmtId="0" fontId="10" fillId="188" borderId="187" xfId="0">
      <alignment vertical="center"/>
    </xf>
    <xf numFmtId="177" fontId="10" fillId="262" borderId="188" xfId="0" applyFill="1">
      <alignment horizontal="right" vertical="center"/>
    </xf>
    <xf numFmtId="0" fontId="10" fillId="188" borderId="187" xfId="0">
      <alignment vertical="center"/>
    </xf>
    <xf numFmtId="0" fontId="10" fillId="188" borderId="187" xfId="0">
      <alignment vertical="center"/>
    </xf>
    <xf numFmtId="0" fontId="10" fillId="188" borderId="187" xfId="0">
      <alignment vertical="center"/>
    </xf>
    <xf numFmtId="0" fontId="10" fillId="188" borderId="187" xfId="0">
      <alignment vertical="center"/>
    </xf>
    <xf numFmtId="0" fontId="10" fillId="188" borderId="187" xfId="0">
      <alignment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0" fillId="188" borderId="187" xfId="0">
      <alignment vertical="center"/>
    </xf>
    <xf numFmtId="177" fontId="10" fillId="190" borderId="189" xfId="0">
      <alignment horizontal="right" vertical="center"/>
    </xf>
    <xf numFmtId="0" fontId="19" fillId="191" borderId="190" xfId="0"/>
    <xf numFmtId="0" fontId="10" fillId="183" borderId="182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192" borderId="191" xfId="0">
      <alignment horizontal="left" vertical="center" wrapText="1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5" borderId="64" xfId="0">
      <alignment horizontal="right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66" borderId="65" xfId="0">
      <alignment horizontal="center" vertical="center"/>
    </xf>
    <xf numFmtId="49" fontId="13" fillId="193" borderId="192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92" borderId="91" xfId="0">
      <alignment horizontal="center" vertical="center"/>
    </xf>
    <xf numFmtId="49" fontId="20" fillId="194" borderId="193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177" fontId="9" fillId="91" borderId="90" xfId="0">
      <alignment horizontal="center" vertical="center"/>
    </xf>
    <xf numFmtId="49" fontId="9" fillId="195" borderId="194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96" borderId="195" xfId="0">
      <alignment horizontal="right" vertical="center"/>
    </xf>
    <xf numFmtId="49" fontId="9" fillId="73" borderId="72" xfId="0">
      <alignment vertical="center"/>
    </xf>
    <xf numFmtId="177" fontId="9" fillId="197" borderId="196" xfId="0">
      <alignment horizontal="center" vertical="center"/>
    </xf>
    <xf numFmtId="177" fontId="9" fillId="104" borderId="103" xfId="0">
      <alignment horizontal="right" vertical="center"/>
    </xf>
    <xf numFmtId="49" fontId="9" fillId="73" borderId="72" xfId="0">
      <alignment vertical="center"/>
    </xf>
    <xf numFmtId="49" fontId="9" fillId="92" borderId="91" xfId="0">
      <alignment horizontal="center" vertical="center"/>
    </xf>
    <xf numFmtId="49" fontId="20" fillId="198" borderId="197" xfId="0">
      <alignment horizontal="center" vertical="center"/>
    </xf>
    <xf numFmtId="49" fontId="9" fillId="73" borderId="72" xfId="0">
      <alignment vertical="center"/>
    </xf>
    <xf numFmtId="177" fontId="9" fillId="197" borderId="196" xfId="0">
      <alignment horizontal="center" vertical="center"/>
    </xf>
    <xf numFmtId="177" fontId="9" fillId="199" borderId="198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91" borderId="90" xfId="0">
      <alignment horizontal="center" vertical="center"/>
    </xf>
    <xf numFmtId="177" fontId="9" fillId="78" borderId="7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108" borderId="107" xfId="0">
      <alignment horizontal="right" vertical="center"/>
    </xf>
    <xf numFmtId="49" fontId="9" fillId="73" borderId="72" xfId="0">
      <alignment vertical="center"/>
    </xf>
    <xf numFmtId="177" fontId="9" fillId="200" borderId="199" xfId="0">
      <alignment horizontal="center" vertical="center"/>
    </xf>
    <xf numFmtId="177" fontId="9" fillId="125" borderId="124" xfId="0">
      <alignment horizontal="right" vertical="center"/>
    </xf>
    <xf numFmtId="49" fontId="9" fillId="73" borderId="72" xfId="0">
      <alignment vertical="center"/>
    </xf>
    <xf numFmtId="49" fontId="9" fillId="195" borderId="194" xfId="0">
      <alignment horizontal="center" vertical="center"/>
    </xf>
    <xf numFmtId="49" fontId="20" fillId="201" borderId="200" xfId="0">
      <alignment horizontal="center" vertical="center"/>
    </xf>
    <xf numFmtId="49" fontId="9" fillId="118" borderId="117" xfId="0">
      <alignment vertical="center"/>
    </xf>
    <xf numFmtId="177" fontId="9" fillId="202" borderId="201" xfId="0">
      <alignment horizontal="center" vertical="center"/>
    </xf>
    <xf numFmtId="177" fontId="9" fillId="199" borderId="198" xfId="0">
      <alignment horizontal="right" vertical="center"/>
    </xf>
    <xf numFmtId="49" fontId="9" fillId="118" borderId="117" xfId="0">
      <alignment vertical="center"/>
    </xf>
    <xf numFmtId="49" fontId="20" fillId="203" borderId="202" xfId="0">
      <alignment horizontal="center" vertical="center"/>
    </xf>
    <xf numFmtId="177" fontId="20" fillId="204" borderId="203" xfId="0">
      <alignment horizontal="right" vertical="center"/>
    </xf>
    <xf numFmtId="49" fontId="9" fillId="73" borderId="72" xfId="0">
      <alignment vertical="center"/>
    </xf>
    <xf numFmtId="177" fontId="9" fillId="91" borderId="90" xfId="0">
      <alignment horizontal="center" vertical="center"/>
    </xf>
    <xf numFmtId="49" fontId="9" fillId="118" borderId="117" xfId="0">
      <alignment vertical="center"/>
    </xf>
    <xf numFmtId="49" fontId="20" fillId="201" borderId="200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177" fontId="9" fillId="91" borderId="90" xfId="0">
      <alignment horizontal="center" vertical="center"/>
    </xf>
    <xf numFmtId="49" fontId="9" fillId="118" borderId="117" xfId="0">
      <alignment vertical="center"/>
    </xf>
    <xf numFmtId="49" fontId="20" fillId="201" borderId="200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195" borderId="194" xfId="0">
      <alignment horizontal="center" vertical="center"/>
    </xf>
    <xf numFmtId="49" fontId="20" fillId="203" borderId="202" xfId="0">
      <alignment horizontal="center" vertical="center"/>
    </xf>
    <xf numFmtId="49" fontId="9" fillId="118" borderId="117" xfId="0">
      <alignment vertical="center"/>
    </xf>
    <xf numFmtId="49" fontId="20" fillId="201" borderId="200" xfId="0">
      <alignment horizontal="center" vertical="center"/>
    </xf>
    <xf numFmtId="49" fontId="9" fillId="118" borderId="117" xfId="0">
      <alignment vertical="center"/>
    </xf>
    <xf numFmtId="0" fontId="9" fillId="205" borderId="204" xfId="0">
      <alignment horizontal="center" vertical="center"/>
    </xf>
    <xf numFmtId="178" fontId="9" fillId="206" borderId="205" xfId="0">
      <alignment horizontal="right" vertical="center"/>
    </xf>
    <xf numFmtId="49" fontId="9" fillId="118" borderId="117" xfId="0">
      <alignment vertical="center"/>
    </xf>
    <xf numFmtId="49" fontId="20" fillId="203" borderId="202" xfId="0">
      <alignment horizontal="center" vertical="center"/>
    </xf>
    <xf numFmtId="177" fontId="20" fillId="207" borderId="206" xfId="0">
      <alignment horizontal="right" vertical="center"/>
    </xf>
    <xf numFmtId="49" fontId="9" fillId="118" borderId="117" xfId="0">
      <alignment vertical="center"/>
    </xf>
    <xf numFmtId="0" fontId="9" fillId="205" borderId="204" xfId="0">
      <alignment horizontal="center" vertical="center"/>
    </xf>
    <xf numFmtId="178" fontId="9" fillId="208" borderId="207" xfId="0">
      <alignment horizontal="right" vertical="center"/>
    </xf>
    <xf numFmtId="49" fontId="9" fillId="133" borderId="132" xfId="0">
      <alignment vertical="center"/>
    </xf>
    <xf numFmtId="49" fontId="20" fillId="203" borderId="202" xfId="0">
      <alignment horizontal="center" vertical="center"/>
    </xf>
    <xf numFmtId="177" fontId="9" fillId="209" borderId="208" xfId="0">
      <alignment horizontal="right" vertical="center"/>
    </xf>
    <xf numFmtId="49" fontId="9" fillId="195" borderId="194" xfId="0">
      <alignment horizontal="center" vertical="center"/>
    </xf>
    <xf numFmtId="49" fontId="20" fillId="201" borderId="200" xfId="0">
      <alignment horizontal="center" vertical="center"/>
    </xf>
    <xf numFmtId="49" fontId="9" fillId="113" borderId="112" xfId="0">
      <alignment horizontal="center" vertical="center"/>
    </xf>
    <xf numFmtId="0" fontId="9" fillId="210" borderId="209" xfId="0">
      <alignment horizontal="left" vertical="center"/>
    </xf>
    <xf numFmtId="0" fontId="9" fillId="211" borderId="210" xfId="0">
      <alignment horizontal="center" vertical="center"/>
    </xf>
    <xf numFmtId="180" fontId="9" fillId="212" borderId="211" xfId="0">
      <alignment horizontal="right" vertical="center"/>
    </xf>
    <xf numFmtId="0" fontId="15" fillId="84" borderId="83" xfId="0"/>
    <xf numFmtId="0" fontId="15" fillId="84" borderId="83" xfId="0"/>
    <xf numFmtId="0" fontId="9" fillId="213" borderId="212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5" borderId="64" xfId="0">
      <alignment horizontal="right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214" borderId="213" xfId="0">
      <alignment horizontal="left" vertical="center" wrapText="1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215" borderId="214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177" fontId="9" fillId="77" borderId="76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7" fontId="9" fillId="108" borderId="107" xfId="0">
      <alignment horizontal="right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0" fontId="15" fillId="84" borderId="83" xfId="0"/>
    <xf numFmtId="0" fontId="15" fillId="84" borderId="83" xfId="0"/>
    <xf numFmtId="0" fontId="15" fillId="84" borderId="83" xfId="0"/>
    <xf numFmtId="0" fontId="9" fillId="106" borderId="105" xfId="0">
      <alignment vertical="center"/>
    </xf>
    <xf numFmtId="0" fontId="9" fillId="106" borderId="105" xfId="0">
      <alignment vertical="center"/>
    </xf>
    <xf numFmtId="49" fontId="9" fillId="94" borderId="93" xfId="0">
      <alignment horizontal="right" vertical="center"/>
    </xf>
    <xf numFmtId="49" fontId="21" fillId="216" borderId="215" xfId="0">
      <alignment horizontal="center" vertical="center"/>
    </xf>
    <xf numFmtId="0" fontId="21" fillId="217" borderId="216" xfId="0">
      <alignment horizontal="center" vertical="center"/>
    </xf>
    <xf numFmtId="0" fontId="21" fillId="217" borderId="216" xfId="0">
      <alignment horizontal="center" vertical="center"/>
    </xf>
    <xf numFmtId="0" fontId="21" fillId="217" borderId="216" xfId="0">
      <alignment horizontal="center" vertical="center"/>
    </xf>
    <xf numFmtId="0" fontId="21" fillId="217" borderId="216" xfId="0">
      <alignment horizontal="center" vertical="center"/>
    </xf>
    <xf numFmtId="0" fontId="21" fillId="217" borderId="216" xfId="0">
      <alignment horizontal="center"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2" borderId="61" xfId="0">
      <alignment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5" borderId="64" xfId="0">
      <alignment horizontal="right" vertical="center"/>
    </xf>
    <xf numFmtId="49" fontId="13" fillId="70" borderId="69" xfId="0">
      <alignment horizontal="center" vertical="center" wrapText="1"/>
    </xf>
    <xf numFmtId="49" fontId="13" fillId="66" borderId="65" xfId="0">
      <alignment horizontal="center" vertical="center"/>
    </xf>
    <xf numFmtId="49" fontId="13" fillId="70" borderId="69" xfId="0">
      <alignment horizontal="center" vertical="center" wrapText="1"/>
    </xf>
    <xf numFmtId="49" fontId="13" fillId="116" borderId="115" xfId="0">
      <alignment horizontal="center" vertical="center" wrapText="1"/>
    </xf>
    <xf numFmtId="49" fontId="13" fillId="116" borderId="115" xfId="0">
      <alignment horizontal="center" vertical="center" wrapText="1"/>
    </xf>
    <xf numFmtId="49" fontId="13" fillId="116" borderId="115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20" fillId="218" borderId="217" xfId="0">
      <alignment horizontal="left" vertical="center"/>
    </xf>
    <xf numFmtId="49" fontId="20" fillId="201" borderId="200" xfId="0">
      <alignment horizontal="center" vertical="center"/>
    </xf>
    <xf numFmtId="178" fontId="9" fillId="219" borderId="218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20" fillId="218" borderId="217" xfId="0">
      <alignment horizontal="left" vertical="center"/>
    </xf>
    <xf numFmtId="49" fontId="20" fillId="198" borderId="197" xfId="0">
      <alignment horizontal="center" vertical="center"/>
    </xf>
    <xf numFmtId="49" fontId="9" fillId="107" borderId="106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220" borderId="219" xfId="0">
      <alignment vertical="center"/>
    </xf>
    <xf numFmtId="49" fontId="9" fillId="181" borderId="180" xfId="0">
      <alignment horizontal="center" vertical="center" wrapText="1"/>
    </xf>
    <xf numFmtId="49" fontId="9" fillId="181" borderId="180" xfId="0">
      <alignment horizontal="center" vertical="center" wrapText="1"/>
    </xf>
    <xf numFmtId="49" fontId="9" fillId="220" borderId="219" xfId="0">
      <alignment vertical="center"/>
    </xf>
    <xf numFmtId="49" fontId="9" fillId="181" borderId="180" xfId="0">
      <alignment horizontal="center" vertical="center" wrapText="1"/>
    </xf>
    <xf numFmtId="49" fontId="9" fillId="181" borderId="180" xfId="0">
      <alignment horizontal="center" vertical="center" wrapText="1"/>
    </xf>
    <xf numFmtId="49" fontId="9" fillId="109" borderId="108" xfId="0">
      <alignment vertical="center"/>
    </xf>
    <xf numFmtId="49" fontId="9" fillId="124" borderId="123" xfId="0">
      <alignment horizontal="center" vertical="center"/>
    </xf>
    <xf numFmtId="178" fontId="9" fillId="219" borderId="218" xfId="0">
      <alignment horizontal="right" vertical="center"/>
    </xf>
    <xf numFmtId="49" fontId="9" fillId="220" borderId="219" xfId="0">
      <alignment vertical="center"/>
    </xf>
    <xf numFmtId="49" fontId="9" fillId="132" borderId="131" xfId="0">
      <alignment horizontal="center" vertical="center"/>
    </xf>
    <xf numFmtId="177" fontId="9" fillId="134" borderId="133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220" borderId="219" xfId="0">
      <alignment vertical="center"/>
    </xf>
    <xf numFmtId="49" fontId="9" fillId="124" borderId="123" xfId="0">
      <alignment horizontal="center" vertical="center"/>
    </xf>
    <xf numFmtId="177" fontId="9" fillId="111" borderId="110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109" borderId="108" xfId="0">
      <alignment vertical="center"/>
    </xf>
    <xf numFmtId="49" fontId="9" fillId="177" borderId="176" xfId="0">
      <alignment horizontal="center" vertical="center" wrapText="1"/>
    </xf>
    <xf numFmtId="49" fontId="9" fillId="181" borderId="180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134" borderId="133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134" borderId="133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111" borderId="110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8" borderId="157" xfId="0">
      <alignment horizontal="right" vertical="center"/>
    </xf>
    <xf numFmtId="49" fontId="9" fillId="73" borderId="72" xfId="0">
      <alignment vertical="center"/>
    </xf>
    <xf numFmtId="49" fontId="9" fillId="177" borderId="176" xfId="0">
      <alignment horizontal="center" vertical="center" wrapText="1"/>
    </xf>
    <xf numFmtId="49" fontId="9" fillId="177" borderId="176" xfId="0">
      <alignment horizontal="center" vertical="center" wrapText="1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8" fontId="9" fillId="156" borderId="155" xfId="0">
      <alignment horizontal="right" vertical="center"/>
    </xf>
    <xf numFmtId="49" fontId="9" fillId="73" borderId="72" xfId="0">
      <alignment vertical="center"/>
    </xf>
    <xf numFmtId="49" fontId="9" fillId="80" borderId="79" xfId="0">
      <alignment horizontal="center" vertical="center"/>
    </xf>
    <xf numFmtId="177" fontId="9" fillId="134" borderId="133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8" fontId="9" fillId="196" borderId="195" xfId="0">
      <alignment horizontal="right" vertical="center"/>
    </xf>
    <xf numFmtId="49" fontId="9" fillId="107" borderId="106" xfId="0">
      <alignment vertical="center"/>
    </xf>
    <xf numFmtId="49" fontId="9" fillId="113" borderId="112" xfId="0">
      <alignment horizontal="center" vertical="center"/>
    </xf>
    <xf numFmtId="177" fontId="9" fillId="134" borderId="133" xfId="0">
      <alignment horizontal="right" vertical="center"/>
    </xf>
    <xf numFmtId="0" fontId="9" fillId="106" borderId="105" xfId="0">
      <alignment vertical="center"/>
    </xf>
    <xf numFmtId="0" fontId="9" fillId="106" borderId="105" xfId="0">
      <alignment vertical="center"/>
    </xf>
    <xf numFmtId="0" fontId="9" fillId="106" borderId="105" xfId="0">
      <alignment vertical="center"/>
    </xf>
    <xf numFmtId="0" fontId="9" fillId="106" borderId="105" xfId="0">
      <alignment vertical="center"/>
    </xf>
    <xf numFmtId="0" fontId="9" fillId="211" borderId="210" xfId="0">
      <alignment horizontal="center" vertical="center"/>
    </xf>
    <xf numFmtId="0" fontId="9" fillId="213" borderId="212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0" fontId="6" fillId="221" borderId="220" xfId="0">
      <alignment horizontal="center"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59" borderId="58" xfId="0">
      <alignment vertical="center"/>
    </xf>
    <xf numFmtId="49" fontId="9" fillId="222" borderId="221" xfId="0">
      <alignment horizontal="right" vertical="center"/>
    </xf>
    <xf numFmtId="49" fontId="9" fillId="223" borderId="222" xfId="0"/>
    <xf numFmtId="49" fontId="9" fillId="99" borderId="98" xfId="0">
      <alignment vertical="center"/>
    </xf>
    <xf numFmtId="49" fontId="9" fillId="99" borderId="98" xfId="0">
      <alignment vertical="center"/>
    </xf>
    <xf numFmtId="49" fontId="9" fillId="99" borderId="98" xfId="0">
      <alignment vertical="center"/>
    </xf>
    <xf numFmtId="49" fontId="9" fillId="99" borderId="98" xfId="0">
      <alignment vertical="center"/>
    </xf>
    <xf numFmtId="49" fontId="9" fillId="224" borderId="223" xfId="0">
      <alignment horizontal="right" vertical="center"/>
    </xf>
    <xf numFmtId="49" fontId="13" fillId="225" borderId="224" xfId="0">
      <alignment horizontal="center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9" fillId="118" borderId="117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8" fontId="9" fillId="261" borderId="225" xfId="0" applyFill="1">
      <alignment horizontal="right" vertical="center"/>
    </xf>
    <xf numFmtId="178" fontId="10" fillId="227" borderId="226" xfId="0">
      <alignment horizontal="right" vertical="center"/>
    </xf>
    <xf numFmtId="49" fontId="9" fillId="118" borderId="117" xfId="0">
      <alignment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180" fontId="10" fillId="261" borderId="227" xfId="0" applyFill="1">
      <alignment horizontal="right" vertical="center"/>
    </xf>
    <xf numFmtId="49" fontId="9" fillId="118" borderId="117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18" borderId="117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10" fillId="229" borderId="228" xfId="0">
      <alignment horizontal="center" vertical="center"/>
    </xf>
    <xf numFmtId="49" fontId="9" fillId="118" borderId="117" xfId="0">
      <alignment vertical="center"/>
    </xf>
    <xf numFmtId="49" fontId="9" fillId="103" borderId="102" xfId="0">
      <alignment vertical="center"/>
    </xf>
    <xf numFmtId="178" fontId="10" fillId="261" borderId="229" xfId="0" applyFill="1">
      <alignment horizontal="right" vertical="center"/>
    </xf>
    <xf numFmtId="49" fontId="9" fillId="118" borderId="117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178" fontId="10" fillId="231" borderId="230" xfId="0">
      <alignment horizontal="right" vertical="center"/>
    </xf>
    <xf numFmtId="49" fontId="9" fillId="118" borderId="117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178" fontId="10" fillId="231" borderId="230" xfId="0">
      <alignment horizontal="right" vertical="center"/>
    </xf>
    <xf numFmtId="49" fontId="9" fillId="118" borderId="117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178" fontId="10" fillId="231" borderId="230" xfId="0">
      <alignment horizontal="right" vertical="center"/>
    </xf>
    <xf numFmtId="49" fontId="9" fillId="118" borderId="117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177" fontId="9" fillId="232" borderId="231" xfId="0">
      <alignment horizontal="center" vertical="center"/>
    </xf>
    <xf numFmtId="177" fontId="10" fillId="261" borderId="232" xfId="0" applyFill="1">
      <alignment horizontal="right" vertical="center"/>
    </xf>
    <xf numFmtId="49" fontId="9" fillId="118" borderId="117" xfId="0">
      <alignment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10" fillId="234" borderId="233" xfId="0">
      <alignment horizontal="right" vertical="center"/>
    </xf>
    <xf numFmtId="49" fontId="9" fillId="133" borderId="13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10" fillId="234" borderId="233" xfId="0">
      <alignment horizontal="right" vertical="center"/>
    </xf>
    <xf numFmtId="49" fontId="9" fillId="235" borderId="234" xfId="0">
      <alignment horizontal="lef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177" fontId="9" fillId="232" borderId="231" xfId="0">
      <alignment horizontal="center" vertical="center"/>
    </xf>
    <xf numFmtId="49" fontId="9" fillId="235" borderId="234" xfId="0">
      <alignment horizontal="lef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49" fontId="10" fillId="229" borderId="228" xfId="0">
      <alignment horizontal="center" vertical="center"/>
    </xf>
    <xf numFmtId="49" fontId="9" fillId="235" borderId="234" xfId="0">
      <alignment horizontal="left" vertical="center"/>
    </xf>
    <xf numFmtId="177" fontId="9" fillId="232" borderId="231" xfId="0">
      <alignment horizontal="center" vertical="center"/>
    </xf>
    <xf numFmtId="49" fontId="9" fillId="235" borderId="234" xfId="0">
      <alignment horizontal="left" vertical="center"/>
    </xf>
    <xf numFmtId="177" fontId="9" fillId="104" borderId="103" xfId="0">
      <alignment horizontal="right" vertical="center"/>
    </xf>
    <xf numFmtId="49" fontId="10" fillId="229" borderId="228" xfId="0">
      <alignment horizontal="center" vertical="center"/>
    </xf>
    <xf numFmtId="49" fontId="9" fillId="236" borderId="235" xfId="0">
      <alignment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7" fontId="9" fillId="237" borderId="236" xfId="0">
      <alignment horizontal="right" vertical="center"/>
    </xf>
    <xf numFmtId="49" fontId="10" fillId="229" borderId="228" xfId="0">
      <alignment horizontal="center" vertical="center"/>
    </xf>
    <xf numFmtId="49" fontId="9" fillId="236" borderId="235" xfId="0">
      <alignment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10" fillId="229" borderId="228" xfId="0">
      <alignment horizontal="center" vertical="center"/>
    </xf>
    <xf numFmtId="49" fontId="9" fillId="135" borderId="134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8" fontId="10" fillId="231" borderId="230" xfId="0">
      <alignment horizontal="right" vertical="center"/>
    </xf>
    <xf numFmtId="49" fontId="9" fillId="118" borderId="117" xfId="0">
      <alignment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8" fontId="10" fillId="231" borderId="230" xfId="0">
      <alignment horizontal="right" vertical="center"/>
    </xf>
    <xf numFmtId="49" fontId="9" fillId="118" borderId="117" xfId="0">
      <alignment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18" borderId="117" xfId="0">
      <alignment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18" borderId="117" xfId="0">
      <alignment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10" fillId="229" borderId="228" xfId="0">
      <alignment horizontal="center" vertical="center"/>
    </xf>
    <xf numFmtId="49" fontId="9" fillId="133" borderId="132" xfId="0">
      <alignment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8" fontId="10" fillId="238" borderId="237" xfId="0">
      <alignment horizontal="right" vertical="center"/>
    </xf>
    <xf numFmtId="49" fontId="9" fillId="236" borderId="235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8" fontId="10" fillId="231" borderId="230" xfId="0">
      <alignment horizontal="right" vertical="center"/>
    </xf>
    <xf numFmtId="49" fontId="9" fillId="135" borderId="134" xfId="0">
      <alignment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18" borderId="117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33" borderId="132" xfId="0">
      <alignment vertical="center"/>
    </xf>
    <xf numFmtId="178" fontId="9" fillId="206" borderId="205" xfId="0">
      <alignment horizontal="right" vertical="center"/>
    </xf>
    <xf numFmtId="49" fontId="9" fillId="103" borderId="102" xfId="0">
      <alignment vertical="center"/>
    </xf>
    <xf numFmtId="177" fontId="9" fillId="237" borderId="236" xfId="0">
      <alignment horizontal="right" vertical="center"/>
    </xf>
    <xf numFmtId="49" fontId="10" fillId="229" borderId="228" xfId="0">
      <alignment horizontal="center" vertical="center"/>
    </xf>
    <xf numFmtId="49" fontId="9" fillId="160" borderId="159" xfId="0">
      <alignment vertical="center"/>
    </xf>
    <xf numFmtId="0" fontId="9" fillId="106" borderId="105" xfId="0">
      <alignment vertical="center"/>
    </xf>
    <xf numFmtId="0" fontId="9" fillId="106" borderId="105" xfId="0">
      <alignment vertical="center"/>
    </xf>
    <xf numFmtId="49" fontId="9" fillId="160" borderId="159" xfId="0">
      <alignment vertical="center"/>
    </xf>
    <xf numFmtId="0" fontId="9" fillId="213" borderId="212" xfId="0">
      <alignment horizontal="right" vertical="center"/>
    </xf>
    <xf numFmtId="0" fontId="9" fillId="213" borderId="212" xfId="0">
      <alignment horizontal="right" vertical="center"/>
    </xf>
    <xf numFmtId="49" fontId="6" fillId="55" borderId="54" xfId="0">
      <alignment horizontal="center" vertical="center"/>
    </xf>
    <xf numFmtId="0" fontId="22" fillId="239" borderId="238" xfId="0">
      <alignment horizontal="center" vertical="center"/>
    </xf>
    <xf numFmtId="0" fontId="22" fillId="239" borderId="238" xfId="0">
      <alignment horizontal="center" vertical="center"/>
    </xf>
    <xf numFmtId="0" fontId="22" fillId="239" borderId="238" xfId="0">
      <alignment horizontal="center" vertical="center"/>
    </xf>
    <xf numFmtId="0" fontId="22" fillId="239" borderId="238" xfId="0">
      <alignment horizontal="center" vertical="center"/>
    </xf>
    <xf numFmtId="0" fontId="22" fillId="239" borderId="238" xfId="0">
      <alignment horizontal="center" vertical="center"/>
    </xf>
    <xf numFmtId="0" fontId="22" fillId="239" borderId="238" xfId="0">
      <alignment horizontal="center" vertical="center"/>
    </xf>
    <xf numFmtId="0" fontId="22" fillId="239" borderId="238" xfId="0">
      <alignment horizontal="center" vertical="center"/>
    </xf>
    <xf numFmtId="0" fontId="22" fillId="239" borderId="238" xfId="0">
      <alignment horizontal="center" vertical="center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9" fillId="29" borderId="28" xfId="0">
      <alignment horizontal="right"/>
    </xf>
    <xf numFmtId="49" fontId="9" fillId="240" borderId="239" xfId="0">
      <alignment horizontal="left" vertical="center" wrapText="1"/>
    </xf>
    <xf numFmtId="0" fontId="15" fillId="241" borderId="240" xfId="0">
      <alignment vertical="center"/>
    </xf>
    <xf numFmtId="0" fontId="15" fillId="241" borderId="240" xfId="0">
      <alignment vertical="center"/>
    </xf>
    <xf numFmtId="0" fontId="15" fillId="241" borderId="240" xfId="0">
      <alignment vertical="center"/>
    </xf>
    <xf numFmtId="0" fontId="15" fillId="241" borderId="240" xfId="0">
      <alignment vertical="center"/>
    </xf>
    <xf numFmtId="0" fontId="15" fillId="241" borderId="240" xfId="0">
      <alignment vertical="center"/>
    </xf>
    <xf numFmtId="0" fontId="15" fillId="242" borderId="241" xfId="0">
      <alignment horizontal="center" vertical="center"/>
    </xf>
    <xf numFmtId="0" fontId="15" fillId="241" borderId="240" xfId="0">
      <alignment vertical="center"/>
    </xf>
    <xf numFmtId="0" fontId="9" fillId="243" borderId="242" xfId="0">
      <alignment horizontal="right" vertical="center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102" borderId="101" xfId="0">
      <alignment horizontal="center" vertical="center"/>
    </xf>
    <xf numFmtId="49" fontId="13" fillId="102" borderId="101" xfId="0">
      <alignment horizontal="center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245" borderId="244" xfId="0">
      <alignment vertical="center" wrapText="1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245" borderId="244" xfId="0">
      <alignment vertical="center" wrapText="1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177" fontId="9" fillId="104" borderId="103" xfId="0">
      <alignment horizontal="right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15" fillId="246" borderId="245" xfId="0">
      <alignment vertical="center"/>
    </xf>
    <xf numFmtId="0" fontId="15" fillId="247" borderId="246" xfId="0">
      <alignment vertical="center"/>
    </xf>
    <xf numFmtId="0" fontId="15" fillId="247" borderId="246" xfId="0">
      <alignment vertical="center"/>
    </xf>
    <xf numFmtId="0" fontId="15" fillId="247" borderId="246" xfId="0">
      <alignment vertical="center"/>
    </xf>
    <xf numFmtId="0" fontId="15" fillId="247" borderId="246" xfId="0">
      <alignment vertical="center"/>
    </xf>
    <xf numFmtId="0" fontId="15" fillId="247" borderId="246" xfId="0">
      <alignment vertical="center"/>
    </xf>
    <xf numFmtId="0" fontId="15" fillId="248" borderId="247" xfId="0">
      <alignment horizontal="center" vertical="center"/>
    </xf>
    <xf numFmtId="0" fontId="15" fillId="247" borderId="246" xfId="0">
      <alignment vertical="center"/>
    </xf>
    <xf numFmtId="49" fontId="9" fillId="94" borderId="93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5" fillId="23" borderId="22" xfId="0"/>
    <xf numFmtId="0" fontId="5" fillId="23" borderId="22" xfId="0"/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99" borderId="98" xfId="0">
      <alignment vertical="center"/>
    </xf>
    <xf numFmtId="49" fontId="9" fillId="101" borderId="100" xfId="0">
      <alignment horizontal="center" vertical="center"/>
    </xf>
    <xf numFmtId="49" fontId="5" fillId="249" borderId="248" xfId="0"/>
    <xf numFmtId="49" fontId="5" fillId="249" borderId="248" xfId="0"/>
    <xf numFmtId="49" fontId="9" fillId="101" borderId="100" xfId="0">
      <alignment horizontal="center" vertical="center"/>
    </xf>
    <xf numFmtId="49" fontId="9" fillId="100" borderId="99" xfId="0">
      <alignment horizontal="right" vertical="center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13" fillId="244" borderId="243" xfId="0">
      <alignment horizontal="center" vertical="center" wrapText="1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49" fontId="9" fillId="105" borderId="104" xfId="0">
      <alignment horizontal="center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49" fontId="9" fillId="103" borderId="102" xfId="0">
      <alignment vertical="center"/>
    </xf>
    <xf numFmtId="49" fontId="9" fillId="105" borderId="104" xfId="0">
      <alignment horizontal="center" vertical="center"/>
    </xf>
    <xf numFmtId="177" fontId="9" fillId="104" borderId="103" xfId="0">
      <alignment horizontal="right" vertical="center"/>
    </xf>
    <xf numFmtId="0" fontId="15" fillId="84" borderId="83" xfId="0"/>
    <xf numFmtId="0" fontId="15" fillId="250" borderId="249" xfId="0">
      <alignment horizontal="center"/>
    </xf>
    <xf numFmtId="0" fontId="15" fillId="84" borderId="83" xfId="0"/>
    <xf numFmtId="0" fontId="15" fillId="84" borderId="83" xfId="0"/>
    <xf numFmtId="0" fontId="15" fillId="250" borderId="249" xfId="0">
      <alignment horizontal="center"/>
    </xf>
    <xf numFmtId="0" fontId="9" fillId="213" borderId="212" xfId="0">
      <alignment horizontal="right" vertical="center"/>
    </xf>
    <xf numFmtId="49" fontId="6" fillId="55" borderId="54" xfId="0">
      <alignment horizontal="center" vertical="center"/>
    </xf>
    <xf numFmtId="0" fontId="6" fillId="24" borderId="23" xfId="0">
      <alignment horizontal="center" vertical="center"/>
    </xf>
    <xf numFmtId="0" fontId="6" fillId="24" borderId="23" xfId="0">
      <alignment horizontal="center" vertical="center"/>
    </xf>
    <xf numFmtId="49" fontId="9" fillId="62" borderId="61" xfId="0">
      <alignment vertical="center"/>
    </xf>
    <xf numFmtId="49" fontId="9" fillId="63" borderId="62" xfId="0">
      <alignment horizontal="center" vertical="center"/>
    </xf>
    <xf numFmtId="49" fontId="9" fillId="65" borderId="64" xfId="0">
      <alignment horizontal="right" vertical="center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13" fillId="70" borderId="69" xfId="0">
      <alignment horizontal="center" vertical="center" wrapText="1"/>
    </xf>
    <xf numFmtId="49" fontId="9" fillId="180" borderId="179" xfId="0">
      <alignment horizontal="left" vertical="center"/>
    </xf>
    <xf numFmtId="49" fontId="9" fillId="113" borderId="112" xfId="0">
      <alignment horizontal="center" vertical="center"/>
    </xf>
    <xf numFmtId="49" fontId="9" fillId="113" borderId="112" xfId="0">
      <alignment horizontal="center" vertical="center"/>
    </xf>
    <xf numFmtId="49" fontId="9" fillId="235" borderId="234" xfId="0">
      <alignment horizontal="left" vertical="center"/>
    </xf>
    <xf numFmtId="49" fontId="9" fillId="251" borderId="250" xfId="0">
      <alignment horizontal="center" vertical="center" wrapText="1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49" fontId="9" fillId="251" borderId="250" xfId="0">
      <alignment horizontal="center" vertical="center" wrapText="1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49" fontId="9" fillId="251" borderId="250" xfId="0">
      <alignment horizontal="center" vertical="center" wrapText="1"/>
    </xf>
    <xf numFmtId="177" fontId="9" fillId="104" borderId="103" xfId="0">
      <alignment horizontal="right" vertical="center"/>
    </xf>
    <xf numFmtId="49" fontId="9" fillId="235" borderId="234" xfId="0">
      <alignment horizontal="left" vertical="center"/>
    </xf>
    <xf numFmtId="49" fontId="9" fillId="251" borderId="250" xfId="0">
      <alignment horizontal="center" vertical="center" wrapText="1"/>
    </xf>
    <xf numFmtId="49" fontId="9" fillId="235" borderId="234" xfId="0">
      <alignment horizontal="left" vertical="center"/>
    </xf>
    <xf numFmtId="49" fontId="9" fillId="251" borderId="250" xfId="0">
      <alignment horizontal="center" vertical="center" wrapText="1"/>
    </xf>
    <xf numFmtId="49" fontId="9" fillId="235" borderId="234" xfId="0">
      <alignment horizontal="left" vertical="center"/>
    </xf>
    <xf numFmtId="49" fontId="9" fillId="251" borderId="250" xfId="0">
      <alignment horizontal="center" vertical="center" wrapText="1"/>
    </xf>
    <xf numFmtId="178" fontId="9" fillId="206" borderId="205" xfId="0">
      <alignment horizontal="right" vertical="center"/>
    </xf>
    <xf numFmtId="0" fontId="9" fillId="106" borderId="105" xfId="0">
      <alignment vertical="center"/>
    </xf>
    <xf numFmtId="0" fontId="9" fillId="106" borderId="105" xfId="0">
      <alignment vertical="center"/>
    </xf>
    <xf numFmtId="49" fontId="9" fillId="94" borderId="93" xfId="0">
      <alignment horizontal="right" vertical="center"/>
    </xf>
    <xf numFmtId="0" fontId="16" fillId="162" borderId="161" xfId="0">
      <alignment horizontal="center" vertical="center"/>
    </xf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0" fontId="5" fillId="23" borderId="22" xfId="0"/>
    <xf numFmtId="49" fontId="12" fillId="252" borderId="251" xfId="0">
      <alignment horizontal="left" vertical="center" wrapText="1"/>
    </xf>
    <xf numFmtId="0" fontId="20" fillId="253" borderId="252" xfId="0">
      <alignment vertical="center"/>
    </xf>
    <xf numFmtId="0" fontId="20" fillId="253" borderId="252" xfId="0">
      <alignment vertical="center"/>
    </xf>
    <xf numFmtId="0" fontId="20" fillId="253" borderId="252" xfId="0">
      <alignment vertical="center"/>
    </xf>
    <xf numFmtId="0" fontId="20" fillId="253" borderId="252" xfId="0">
      <alignment vertical="center"/>
    </xf>
    <xf numFmtId="0" fontId="10" fillId="185" borderId="184" xfId="0">
      <alignment horizontal="right" vertical="center"/>
    </xf>
    <xf numFmtId="0" fontId="23" fillId="254" borderId="253" xfId="0">
      <alignment horizontal="center" vertical="center"/>
    </xf>
    <xf numFmtId="0" fontId="23" fillId="255" borderId="254" xfId="0">
      <alignment horizontal="center" vertical="center" wrapText="1"/>
    </xf>
    <xf numFmtId="0" fontId="23" fillId="255" borderId="254" xfId="0">
      <alignment horizontal="center" vertical="center" wrapText="1"/>
    </xf>
    <xf numFmtId="0" fontId="23" fillId="255" borderId="254" xfId="0">
      <alignment horizontal="center" vertical="center" wrapText="1"/>
    </xf>
    <xf numFmtId="0" fontId="23" fillId="255" borderId="254" xfId="0">
      <alignment horizontal="center" vertical="center" wrapText="1"/>
    </xf>
    <xf numFmtId="0" fontId="23" fillId="255" borderId="254" xfId="0">
      <alignment horizontal="center" vertical="center" wrapText="1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180" fontId="20" fillId="258" borderId="257" xfId="0">
      <alignment horizontal="right" vertical="center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180" fontId="20" fillId="258" borderId="257" xfId="0">
      <alignment horizontal="right" vertical="center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180" fontId="20" fillId="258" borderId="257" xfId="0">
      <alignment horizontal="right" vertical="center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180" fontId="20" fillId="258" borderId="257" xfId="0">
      <alignment horizontal="right" vertical="center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180" fontId="20" fillId="258" borderId="257" xfId="0">
      <alignment horizontal="right" vertical="center"/>
    </xf>
    <xf numFmtId="0" fontId="20" fillId="256" borderId="255" xfId="0">
      <alignment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1" fontId="20" fillId="257" borderId="256" xfId="0">
      <alignment horizontal="right" vertical="center"/>
    </xf>
    <xf numFmtId="180" fontId="20" fillId="258" borderId="257" xfId="0">
      <alignment horizontal="right" vertical="center"/>
    </xf>
    <xf numFmtId="180" fontId="20" fillId="258" borderId="257" xfId="0">
      <alignment horizontal="right" vertical="center"/>
    </xf>
    <xf numFmtId="0" fontId="20" fillId="259" borderId="258" xfId="0"/>
    <xf numFmtId="0" fontId="20" fillId="259" borderId="258" xfId="0"/>
    <xf numFmtId="0" fontId="20" fillId="259" borderId="258" xfId="0"/>
    <xf numFmtId="0" fontId="20" fillId="259" borderId="258" xfId="0"/>
    <xf numFmtId="0" fontId="20" fillId="259" borderId="258" xfId="0"/>
    <xf numFmtId="0" fontId="10" fillId="260" borderId="259" xfId="0">
      <alignment horizontal="right" vertical="center"/>
    </xf>
  </cellXfs>
  <cellStyles count="1">
    <cellStyle name="Normal" xfId="0"/>
  </cellStyles>
  <colors>
    <indexedColors>
      <rgbColor/>
      <rgbColor/>
      <rgbColor/>
      <rgbColor/>
      <rgbColor/>
      <rgbColor/>
      <rgbColor/>
      <rgbColor/>
      <rgbColor/>
      <rgbColor rgb="FFFFFF"/>
      <rgbColor rgb="0000FF"/>
      <rgbColor rgb="00FF00"/>
      <rgbColor rgb="FF0000"/>
      <rgbColor rgb="00FFFF"/>
      <rgbColor rgb="FF00FF"/>
      <rgbColor rgb="FFFF00"/>
      <rgbColor rgb="000080"/>
      <rgbColor rgb="008000"/>
      <rgbColor rgb="800000"/>
      <rgbColor rgb="008080"/>
      <rgbColor rgb="800080"/>
      <rgbColor rgb="808000"/>
      <rgbColor rgb="C0C0C0"/>
      <rgbColor rgb="808080"/>
      <rgbColor rgb="FF9999"/>
      <rgbColor rgb="663399"/>
      <rgbColor rgb="CCFFFF"/>
      <rgbColor rgb="FFFFCC"/>
      <rgbColor rgb="660066"/>
      <rgbColor rgb="8080FF"/>
      <rgbColor rgb="CC6600"/>
      <rgbColor rgb="FFCCCC"/>
      <rgbColor rgb="800000"/>
      <rgbColor rgb="FF00FF"/>
      <rgbColor rgb="00FFFF"/>
      <rgbColor rgb="FFFF00"/>
      <rgbColor rgb="800080"/>
      <rgbColor rgb="000080"/>
      <rgbColor rgb="808000"/>
      <rgbColor rgb="FF0000"/>
      <rgbColor rgb="FFCC00"/>
      <rgbColor rgb="FFFFCC"/>
      <rgbColor rgb="CCFFCC"/>
      <rgbColor rgb="99FFFF"/>
      <rgbColor rgb="FFCC99"/>
      <rgbColor rgb="CC99FF"/>
      <rgbColor rgb="FF99CC"/>
      <rgbColor rgb="99CCFF"/>
      <rgbColor rgb="FFFFFF"/>
      <rgbColor rgb="CCCC33"/>
      <rgbColor rgb="99FFFF"/>
      <rgbColor rgb="000040"/>
      <rgbColor rgb="FF0000"/>
      <rgbColor rgb="008000"/>
      <rgbColor rgb="00FFFF"/>
      <rgbColor rgb="0000FF"/>
      <rgbColor rgb="808080"/>
      <rgbColor rgb="FFFFFFFF"/>
      <rgbColor rgb="80FFFF"/>
      <rgbColor rgb="80FF80"/>
      <rgbColor rgb="99A8AC"/>
      <rgbColor rgb="D8E9EC"/>
      <rgbColor rgb="A0A0A0"/>
      <rgbColor rgb="F0F0F0"/>
    </indexedColors>
  </colors>
</styleSheet>
</file>

<file path=xl/_rels/workbook.xml.rels><?xml version="1.0" encoding="UTF-8" standalone="yes"?><Relationships xmlns="http://schemas.openxmlformats.org/package/2006/relationships" 
><Relationship Target="styles.xml" Type="http://schemas.openxmlformats.org/officeDocument/2006/relationships/styles" Id="rId1" /><Relationship Target="worksheets/sheet1.xml" Type="http://schemas.openxmlformats.org/officeDocument/2006/relationships/worksheet" Id="rId2" /><Relationship Target="worksheets/sheet2.xml" Type="http://schemas.openxmlformats.org/officeDocument/2006/relationships/worksheet" Id="rId3" /><Relationship Target="worksheets/sheet3.xml" Type="http://schemas.openxmlformats.org/officeDocument/2006/relationships/worksheet" Id="rId4" /><Relationship Target="worksheets/sheet4.xml" Type="http://schemas.openxmlformats.org/officeDocument/2006/relationships/worksheet" Id="rId5" /><Relationship Target="worksheets/sheet5.xml" Type="http://schemas.openxmlformats.org/officeDocument/2006/relationships/worksheet" Id="rId6" /><Relationship Target="worksheets/sheet6.xml" Type="http://schemas.openxmlformats.org/officeDocument/2006/relationships/worksheet" Id="rId7" /><Relationship Target="worksheets/sheet7.xml" Type="http://schemas.openxmlformats.org/officeDocument/2006/relationships/worksheet" Id="rId8" /><Relationship Target="worksheets/sheet8.xml" Type="http://schemas.openxmlformats.org/officeDocument/2006/relationships/worksheet" Id="rId9" /><Relationship Target="worksheets/sheet9.xml" Type="http://schemas.openxmlformats.org/officeDocument/2006/relationships/worksheet" Id="rId10" /><Relationship Target="worksheets/sheet10.xml" Type="http://schemas.openxmlformats.org/officeDocument/2006/relationships/worksheet" Id="rId11" /><Relationship Target="worksheets/sheet11.xml" Type="http://schemas.openxmlformats.org/officeDocument/2006/relationships/worksheet" Id="rId12" /><Relationship Target="worksheets/sheet12.xml" Type="http://schemas.openxmlformats.org/officeDocument/2006/relationships/worksheet" Id="rId13" /><Relationship Target="worksheets/sheet13.xml" Type="http://schemas.openxmlformats.org/officeDocument/2006/relationships/worksheet" Id="rId14" /><Relationship Target="worksheets/sheet14.xml" Type="http://schemas.openxmlformats.org/officeDocument/2006/relationships/worksheet" Id="rId15" /><Relationship Target="worksheets/sheet15.xml" Type="http://schemas.openxmlformats.org/officeDocument/2006/relationships/worksheet" Id="rId16" /><Relationship Target="worksheets/sheet16.xml" Type="http://schemas.openxmlformats.org/officeDocument/2006/relationships/worksheet" Id="rId17" /><Relationship Target="worksheets/sheet17.xml" Type="http://schemas.openxmlformats.org/officeDocument/2006/relationships/worksheet" Id="rId18" /><Relationship Target="worksheets/sheet18.xml" Type="http://schemas.openxmlformats.org/officeDocument/2006/relationships/worksheet" Id="rId19" /><Relationship Target="worksheets/sheet19.xml" Type="http://schemas.openxmlformats.org/officeDocument/2006/relationships/worksheet" Id="rId20" /><Relationship Target="worksheets/sheet20.xml" Type="http://schemas.openxmlformats.org/officeDocument/2006/relationships/worksheet" Id="rId21" /><Relationship Target="worksheets/sheet21.xml" Type="http://schemas.openxmlformats.org/officeDocument/2006/relationships/worksheet" Id="rId22" /><Relationship Target="worksheets/sheet22.xml" Type="http://schemas.openxmlformats.org/officeDocument/2006/relationships/worksheet" Id="rId23" /><Relationship Target="worksheets/sheet23.xml" Type="http://schemas.openxmlformats.org/officeDocument/2006/relationships/worksheet" Id="rId24" /><Relationship Target="worksheets/sheet24.xml" Type="http://schemas.openxmlformats.org/officeDocument/2006/relationships/worksheet" Id="rId25" /><Relationship Target="worksheets/sheet25.xml" Type="http://schemas.openxmlformats.org/officeDocument/2006/relationships/worksheet" Id="rId26" /><Relationship Target="worksheets/sheet26.xml" Type="http://schemas.openxmlformats.org/officeDocument/2006/relationships/worksheet" Id="rId27" /><Relationship Target="sharedStrings.xml" Type="http://schemas.openxmlformats.org/officeDocument/2006/relationships/sharedStrings" Id="rId28" /><Relationship Target="theme/theme1.xml" Type="http://schemas.openxmlformats.org/officeDocument/2006/relationships/theme" Id="rId29" /></Relationships>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N21"/>
  <sheetViews>
    <sheetView showGridLines="0" topLeftCell="A1" zoomScaleNormal="100" zoomScalePageLayoutView="60" workbookViewId="0">
      <pane ySplit="0.05" topLeftCell="A2" activePane="bottomLeft" state="frozen"/>
      <selection activeCell="A1" sqref="A1"/>
    </sheetView>
  </sheetViews>
  <sheetFormatPr defaultColWidth="8" defaultRowHeight="14.25"/>
  <cols>
    <col min="1" max="1" width="9.46274509803922" style="16"/>
    <col min="2" max="2" width="9.89411764705882" style="16"/>
    <col min="3" max="3" width="12.6196078431373" style="16"/>
    <col min="4" max="4" style="16" hidden="1"/>
    <col min="5" max="5" width="27.1058823529412" style="16"/>
    <col min="6" max="6" width="15.7725490196078" style="16"/>
    <col min="7" max="7" width="13.9098039215686" style="16"/>
    <col min="8" max="8" width="4.87450980392157" style="16"/>
    <col min="9" max="9" width="8.60392156862745" style="16"/>
    <col min="10" max="10" width="4.72941176470588" style="16"/>
    <col min="11" max="11" width="9.17647058823529" style="16"/>
    <col min="12" max="12" width="8.31764705882353" style="16"/>
    <col min="13" max="13" width="17.7803921568627" style="16"/>
    <col min="14" max="14" width="3.15294117647059" style="16"/>
  </cols>
  <sheetData>
    <row r="1" ht="17.25" customHeight="1">
      <c r="A1" s="260"/>
      <c r="B1" s="261"/>
      <c r="C1" s="262"/>
      <c r="D1" s="263"/>
      <c r="E1" s="264"/>
      <c r="F1" s="265"/>
      <c r="G1" s="266"/>
      <c r="H1" s="267"/>
      <c r="I1" s="268"/>
      <c r="J1" s="269"/>
      <c r="K1" s="270"/>
      <c r="L1" s="271"/>
      <c r="M1" s="272"/>
      <c r="N1" s="273"/>
    </row>
    <row r="2" ht="47.25" customHeight="1">
      <c r="A2" s="274" t="s">
        <v>0</v>
      </c>
      <c r="B2" s="275"/>
      <c r="C2" s="276"/>
      <c r="D2" s="277"/>
      <c r="E2" s="278"/>
      <c r="F2" s="279"/>
      <c r="G2" s="280"/>
      <c r="H2" s="281"/>
      <c r="I2" s="282"/>
      <c r="J2" s="283"/>
      <c r="K2" s="284"/>
      <c r="L2" s="285"/>
      <c r="M2" s="286"/>
      <c r="N2" s="287"/>
    </row>
    <row r="3" ht="19.5" customHeight="1">
      <c r="A3" s="288"/>
      <c r="B3" s="289"/>
      <c r="C3" s="290"/>
      <c r="D3" s="291"/>
      <c r="E3" s="292"/>
      <c r="F3" s="293"/>
      <c r="G3" s="294"/>
      <c r="H3" s="295"/>
      <c r="I3" s="296"/>
      <c r="J3" s="297"/>
      <c r="K3" s="298"/>
      <c r="L3" s="299"/>
      <c r="M3" s="300"/>
      <c r="N3" s="301"/>
    </row>
    <row r="4" ht="19.5" customHeight="1">
      <c r="A4" s="302"/>
      <c r="B4" s="303"/>
      <c r="C4" s="304"/>
      <c r="D4" s="305"/>
      <c r="E4" s="306"/>
      <c r="F4" s="307" t="s">
        <v>1</v>
      </c>
      <c r="G4" s="308">
        <v>0</v>
      </c>
      <c r="H4" s="309" t="s">
        <v>2</v>
      </c>
      <c r="I4" s="310">
        <v>0</v>
      </c>
      <c r="J4" s="311" t="s">
        <v>3</v>
      </c>
      <c r="K4" s="312">
        <v>0</v>
      </c>
      <c r="L4" s="313" t="s">
        <v>4</v>
      </c>
      <c r="M4" s="314"/>
      <c r="N4" s="315"/>
    </row>
    <row r="5" ht="19.5" customHeight="1">
      <c r="A5" s="316"/>
      <c r="B5" s="317"/>
      <c r="C5" s="318"/>
      <c r="D5" s="319"/>
      <c r="E5" s="320"/>
      <c r="F5" s="321"/>
      <c r="G5" s="322"/>
      <c r="H5" s="323"/>
      <c r="I5" s="324"/>
      <c r="J5" s="325"/>
      <c r="K5" s="326"/>
      <c r="L5" s="327"/>
      <c r="M5" s="328"/>
      <c r="N5" s="329"/>
    </row>
    <row r="6" ht="19.5" customHeight="1">
      <c r="A6" s="330" t="s">
        <v>5</v>
      </c>
      <c r="B6" s="331"/>
      <c r="C6" s="332"/>
      <c r="D6" s="333"/>
      <c r="E6" s="334"/>
      <c r="F6" s="335"/>
      <c r="G6" s="336"/>
      <c r="H6" s="337"/>
      <c r="I6" s="338"/>
      <c r="J6" s="339"/>
      <c r="K6" s="340"/>
      <c r="L6" s="341"/>
      <c r="M6" s="342"/>
      <c r="N6" s="343"/>
    </row>
    <row r="7" ht="19.5" customHeight="1">
      <c r="A7" s="344"/>
      <c r="B7" s="345"/>
      <c r="C7" s="346"/>
      <c r="D7" s="347"/>
      <c r="E7" s="348"/>
      <c r="F7" s="349"/>
      <c r="G7" s="350"/>
      <c r="H7" s="351"/>
      <c r="I7" s="352"/>
      <c r="J7" s="353"/>
      <c r="K7" s="354"/>
      <c r="L7" s="355"/>
      <c r="M7" s="356"/>
      <c r="N7" s="357"/>
    </row>
    <row r="8" ht="19.5" customHeight="1">
      <c r="A8" s="358" t="s">
        <v>6</v>
      </c>
      <c r="B8" s="359"/>
      <c r="C8" s="360"/>
      <c r="D8" s="361"/>
      <c r="E8" s="362"/>
      <c r="F8" s="363"/>
      <c r="G8" s="364"/>
      <c r="H8" s="365"/>
      <c r="I8" s="366"/>
      <c r="J8" s="367"/>
      <c r="K8" s="368"/>
      <c r="L8" s="369"/>
      <c r="M8" s="370"/>
      <c r="N8" s="371"/>
    </row>
    <row r="9" ht="19.5" customHeight="1">
      <c r="A9" s="372"/>
      <c r="B9" s="373"/>
      <c r="C9" s="374"/>
      <c r="D9" s="375"/>
      <c r="E9" s="376"/>
      <c r="F9" s="377"/>
      <c r="G9" s="378"/>
      <c r="H9" s="379"/>
      <c r="I9" s="380"/>
      <c r="J9" s="381"/>
      <c r="K9" s="382"/>
      <c r="L9" s="383"/>
      <c r="M9" s="384"/>
      <c r="N9" s="385"/>
    </row>
    <row r="10" ht="19.5" customHeight="1">
      <c r="A10" s="386" t="s">
        <v>7</v>
      </c>
      <c r="B10" s="387"/>
      <c r="C10" s="388"/>
      <c r="D10" s="389"/>
      <c r="E10" s="390"/>
      <c r="F10" s="391" t="s">
        <v>8</v>
      </c>
      <c r="G10" s="392">
        <v>0</v>
      </c>
      <c r="H10" s="393" t="s">
        <v>2</v>
      </c>
      <c r="I10" s="394">
        <v>0</v>
      </c>
      <c r="J10" s="395" t="s">
        <v>3</v>
      </c>
      <c r="K10" s="396">
        <v>0</v>
      </c>
      <c r="L10" s="397" t="s">
        <v>4</v>
      </c>
      <c r="M10" s="398"/>
      <c r="N10" s="399"/>
    </row>
    <row r="11" ht="19.5" customHeight="1">
      <c r="A11" s="400"/>
      <c r="B11" s="401"/>
      <c r="C11" s="402"/>
      <c r="D11" s="403"/>
      <c r="E11" s="404"/>
      <c r="F11" s="405"/>
      <c r="G11" s="406"/>
      <c r="H11" s="407"/>
      <c r="I11" s="408"/>
      <c r="J11" s="409"/>
      <c r="K11" s="410"/>
      <c r="L11" s="411"/>
      <c r="M11" s="412"/>
      <c r="N11" s="413"/>
    </row>
    <row r="12" ht="19.5" customHeight="1">
      <c r="A12" s="414" t="s">
        <v>9</v>
      </c>
      <c r="B12" s="415"/>
      <c r="C12" s="416"/>
      <c r="D12" s="417"/>
      <c r="E12" s="418"/>
      <c r="F12" s="419"/>
      <c r="G12" s="420"/>
      <c r="H12" s="421"/>
      <c r="I12" s="422"/>
      <c r="J12" s="423"/>
      <c r="K12" s="424"/>
      <c r="L12" s="425"/>
      <c r="M12" s="426"/>
      <c r="N12" s="427"/>
    </row>
    <row r="13" ht="19.5" customHeight="1">
      <c r="A13" s="428"/>
      <c r="B13" s="429"/>
      <c r="C13" s="430"/>
      <c r="D13" s="431"/>
      <c r="E13" s="432"/>
      <c r="F13" s="433"/>
      <c r="G13" s="434"/>
      <c r="H13" s="435"/>
      <c r="I13" s="436"/>
      <c r="J13" s="437"/>
      <c r="K13" s="438"/>
      <c r="L13" s="439"/>
      <c r="M13" s="440"/>
      <c r="N13" s="441"/>
    </row>
    <row r="14" ht="19.5" customHeight="1">
      <c r="A14" s="442" t="s">
        <v>10</v>
      </c>
      <c r="B14" s="443"/>
      <c r="C14" s="444"/>
      <c r="D14" s="445"/>
      <c r="E14" s="446"/>
      <c r="F14" s="447" t="s">
        <v>11</v>
      </c>
      <c r="G14" s="448"/>
      <c r="H14" s="449"/>
      <c r="I14" s="450"/>
      <c r="J14" s="451"/>
      <c r="K14" s="452" t="s">
        <v>12</v>
      </c>
      <c r="L14" s="453"/>
      <c r="M14" s="454"/>
      <c r="N14" s="455"/>
    </row>
    <row r="15" ht="19.5" customHeight="1">
      <c r="A15" s="456"/>
      <c r="B15" s="457"/>
      <c r="C15" s="458"/>
      <c r="D15" s="459"/>
      <c r="E15" s="460"/>
      <c r="F15" s="461"/>
      <c r="G15" s="462"/>
      <c r="H15" s="463"/>
      <c r="I15" s="464"/>
      <c r="J15" s="465"/>
      <c r="K15" s="466"/>
      <c r="L15" s="467"/>
      <c r="M15" s="468"/>
      <c r="N15" s="469"/>
    </row>
    <row r="16" ht="33" customHeight="1">
      <c r="A16" s="470" t="s">
        <v>13</v>
      </c>
      <c r="B16" s="471"/>
      <c r="C16" s="472"/>
      <c r="D16" s="473"/>
      <c r="E16" s="474"/>
      <c r="F16" s="475" t="s">
        <v>11</v>
      </c>
      <c r="G16" s="476"/>
      <c r="H16" s="477"/>
      <c r="I16" s="478"/>
      <c r="J16" s="479"/>
      <c r="K16" s="480" t="s">
        <v>12</v>
      </c>
      <c r="L16" s="481"/>
      <c r="M16" s="482"/>
      <c r="N16" s="483"/>
    </row>
    <row r="17" ht="19.5" customHeight="1">
      <c r="A17" s="484"/>
      <c r="B17" s="485"/>
      <c r="C17" s="486"/>
      <c r="D17" s="487"/>
      <c r="E17" s="488"/>
      <c r="F17" s="489"/>
      <c r="G17" s="490"/>
      <c r="H17" s="491"/>
      <c r="I17" s="492"/>
      <c r="J17" s="493"/>
      <c r="K17" s="494"/>
      <c r="L17" s="495"/>
      <c r="M17" s="496"/>
      <c r="N17" s="497"/>
    </row>
    <row r="18" ht="19.5" customHeight="1">
      <c r="A18" s="498" t="s">
        <v>14</v>
      </c>
      <c r="B18" s="499"/>
      <c r="C18" s="500"/>
      <c r="D18" s="501"/>
      <c r="E18" s="502"/>
      <c r="F18" s="503" t="s">
        <v>11</v>
      </c>
      <c r="G18" s="504"/>
      <c r="H18" s="505"/>
      <c r="I18" s="506"/>
      <c r="J18" s="507"/>
      <c r="K18" s="508" t="s">
        <v>12</v>
      </c>
      <c r="L18" s="509"/>
      <c r="M18" s="510"/>
      <c r="N18" s="511"/>
    </row>
    <row r="19" ht="19.5" customHeight="1">
      <c r="A19" s="512"/>
      <c r="B19" s="513"/>
      <c r="C19" s="514"/>
      <c r="D19" s="515"/>
      <c r="E19" s="516"/>
      <c r="F19" s="517"/>
      <c r="G19" s="518"/>
      <c r="H19" s="519"/>
      <c r="I19" s="520"/>
      <c r="J19" s="521"/>
      <c r="K19" s="522"/>
      <c r="L19" s="523"/>
      <c r="M19" s="524"/>
      <c r="N19" s="525"/>
    </row>
    <row r="20" ht="19.5" customHeight="1">
      <c r="A20" s="526" t="s">
        <v>15</v>
      </c>
      <c r="B20" s="527"/>
      <c r="C20" s="528"/>
      <c r="D20" s="529"/>
      <c r="E20" s="530"/>
      <c r="F20" s="531" t="s">
        <v>16</v>
      </c>
      <c r="G20" s="532"/>
      <c r="H20" s="533"/>
      <c r="I20" s="534"/>
      <c r="J20" s="535"/>
      <c r="K20" s="536" t="s">
        <v>12</v>
      </c>
      <c r="L20" s="537"/>
      <c r="M20" s="538"/>
      <c r="N20" s="539"/>
    </row>
    <row r="21" ht="19.5" customHeight="1">
      <c r="A21" s="540"/>
      <c r="B21" s="541"/>
      <c r="C21" s="542"/>
      <c r="D21" s="543"/>
      <c r="E21" s="544"/>
      <c r="F21" s="545"/>
      <c r="G21" s="546"/>
      <c r="H21" s="547"/>
      <c r="I21" s="548"/>
      <c r="J21" s="549"/>
      <c r="K21" s="550"/>
      <c r="L21" s="551"/>
      <c r="M21" s="552"/>
      <c r="N21" s="553"/>
    </row>
  </sheetData>
  <mergeCells>
    <mergeCell ref="A2:M2"/>
    <mergeCell ref="B4:C4"/>
    <mergeCell ref="D4:E4"/>
    <mergeCell ref="A6:C6"/>
    <mergeCell ref="D6:E6"/>
    <mergeCell ref="A8:C8"/>
    <mergeCell ref="D8:E8"/>
    <mergeCell ref="A10:C10"/>
    <mergeCell ref="D10:E10"/>
    <mergeCell ref="A12:C12"/>
    <mergeCell ref="D12:E12"/>
    <mergeCell ref="A14:D14"/>
    <mergeCell ref="F14:G14"/>
    <mergeCell ref="H14:J14"/>
    <mergeCell ref="K14:L14"/>
    <mergeCell ref="M14"/>
    <mergeCell ref="A16:D16"/>
    <mergeCell ref="F16:G16"/>
    <mergeCell ref="H16:J16"/>
    <mergeCell ref="K16:L16"/>
    <mergeCell ref="M16"/>
    <mergeCell ref="A18:D18"/>
    <mergeCell ref="F18:G18"/>
    <mergeCell ref="H18:J18"/>
    <mergeCell ref="K18:L18"/>
    <mergeCell ref="A20:D20"/>
    <mergeCell ref="F20:G20"/>
    <mergeCell ref="H20:J20"/>
    <mergeCell ref="K20:L20"/>
  </mergeCells>
  <printOptions horizontalCentered="1"/>
  <pageMargins left="0.393700787401575" right="0.393700787401575" top="0.393700787401575" bottom="0.393700787401575" header="0.51181" footer="0.51181"/>
  <pageSetup paperSize="9" orientation="landscape" errors="blank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19"/>
  <sheetViews>
    <sheetView showGridLines="0" topLeftCell="A1" zoomScaleNormal="100" zoomScalePageLayoutView="60" workbookViewId="0">
      <pane ySplit="0.25" topLeftCell="A6" activePane="bottomLeft" state="frozen"/>
      <selection activeCell="A1" sqref="A1"/>
    </sheetView>
  </sheetViews>
  <sheetFormatPr defaultColWidth="8" defaultRowHeight="14.25"/>
  <cols>
    <col min="1" max="1" width="31.5490196078431" style="16"/>
    <col min="2" max="2" width="31.5490196078431" style="16"/>
    <col min="3" max="3" width="31.5490196078431" style="16"/>
    <col min="4" max="4" width="31.5490196078431" style="16"/>
  </cols>
  <sheetData>
    <row r="1" ht="48" customHeight="1">
      <c r="A1" s="1321" t="s">
        <v>206</v>
      </c>
      <c r="B1" s="1322"/>
      <c r="C1" s="1323"/>
      <c r="D1" s="1324"/>
    </row>
    <row r="2" customHeight="1">
      <c r="A2" s="1325"/>
      <c r="B2" s="1326"/>
      <c r="C2" s="1327"/>
      <c r="D2" s="1328"/>
    </row>
    <row r="3" ht="19.5" customHeight="1">
      <c r="A3" s="1329"/>
      <c r="B3" s="1330"/>
      <c r="C3" s="1331"/>
      <c r="D3" s="1332" t="s">
        <v>207</v>
      </c>
    </row>
    <row r="4" ht="19.5" customHeight="1">
      <c r="A4" s="1333" t="s">
        <v>44</v>
      </c>
      <c r="B4" s="1334"/>
      <c r="C4" s="1335"/>
      <c r="D4" s="1336" t="s">
        <v>45</v>
      </c>
    </row>
    <row r="5" ht="28.5" customHeight="1">
      <c r="A5" s="1337" t="s">
        <v>46</v>
      </c>
      <c r="B5" s="1338" t="s">
        <v>99</v>
      </c>
      <c r="C5" s="1339" t="s">
        <v>46</v>
      </c>
      <c r="D5" s="1340" t="s">
        <v>99</v>
      </c>
    </row>
    <row r="6" ht="28.5" customHeight="1">
      <c r="A6" s="1341" t="s">
        <v>208</v>
      </c>
      <c r="B6" s="1342">
        <v>24831843.35</v>
      </c>
      <c r="C6" s="1343" t="s">
        <v>209</v>
      </c>
      <c r="D6" s="1344">
        <v>26260656.59</v>
      </c>
    </row>
    <row r="7" ht="28.5" customHeight="1">
      <c r="A7" s="1345" t="s">
        <v>102</v>
      </c>
      <c r="B7" s="1346">
        <v>0</v>
      </c>
      <c r="C7" s="1347" t="s">
        <v>210</v>
      </c>
      <c r="D7" s="1348">
        <v>6073018.45</v>
      </c>
    </row>
    <row r="8" ht="28.5" customHeight="1">
      <c r="A8" s="1349" t="s">
        <v>104</v>
      </c>
      <c r="B8" s="1350">
        <v>104780.56</v>
      </c>
      <c r="C8" s="1351" t="s">
        <v>211</v>
      </c>
      <c r="D8" s="1352">
        <v>48762.7</v>
      </c>
    </row>
    <row r="9" ht="28.5" customHeight="1">
      <c r="A9" s="1353" t="s">
        <v>212</v>
      </c>
      <c r="B9" s="1354">
        <v>4722420.97</v>
      </c>
      <c r="C9" s="1355" t="s">
        <v>213</v>
      </c>
      <c r="D9" s="1356">
        <v>416154.5</v>
      </c>
    </row>
    <row r="10" ht="28.5" customHeight="1">
      <c r="A10" s="1357" t="s">
        <v>64</v>
      </c>
      <c r="B10" s="1358" t="s">
        <v>64</v>
      </c>
      <c r="C10" s="1359" t="s">
        <v>214</v>
      </c>
      <c r="D10" s="1360">
        <v>4164952.83</v>
      </c>
    </row>
    <row r="11" ht="28.5" customHeight="1">
      <c r="A11" s="1361" t="s">
        <v>200</v>
      </c>
      <c r="B11" s="696">
        <f>B6+B7+B8+B9</f>
        <v>29659044.88</v>
      </c>
      <c r="C11" s="1362" t="s">
        <v>215</v>
      </c>
      <c r="D11" s="696">
        <f>D6+D8+D9+D10</f>
        <v>30890526.62</v>
      </c>
    </row>
    <row r="12" ht="28.5" customHeight="1">
      <c r="A12" s="1363" t="s">
        <v>201</v>
      </c>
      <c r="B12" s="1364">
        <v>20260000</v>
      </c>
      <c r="C12" s="1365" t="s">
        <v>216</v>
      </c>
      <c r="D12" s="1366">
        <v>0</v>
      </c>
    </row>
    <row r="13" ht="28.5" customHeight="1">
      <c r="A13" s="1367" t="s">
        <v>202</v>
      </c>
      <c r="B13" s="1368">
        <v>0</v>
      </c>
      <c r="C13" s="1369" t="s">
        <v>217</v>
      </c>
      <c r="D13" s="1370">
        <v>29594718.76</v>
      </c>
    </row>
    <row r="14" ht="28.5" customHeight="1">
      <c r="A14" s="1371" t="s">
        <v>203</v>
      </c>
      <c r="B14" s="696">
        <f>B11+B12+B13</f>
        <v>49919044.88</v>
      </c>
      <c r="C14" s="1372" t="s">
        <v>218</v>
      </c>
      <c r="D14" s="696">
        <f>D11+D12+D13</f>
        <v>60485245.38</v>
      </c>
    </row>
    <row r="15" ht="28.5" customHeight="1">
      <c r="A15" s="1373" t="s">
        <v>64</v>
      </c>
      <c r="B15" s="1374" t="s">
        <v>64</v>
      </c>
      <c r="C15" s="1375" t="s">
        <v>219</v>
      </c>
      <c r="D15" s="696">
        <f>B14-D14</f>
        <v>-10566200.5</v>
      </c>
    </row>
    <row r="16" ht="28.5" customHeight="1">
      <c r="A16" s="1376" t="s">
        <v>204</v>
      </c>
      <c r="B16" s="1377">
        <v>14499476.58</v>
      </c>
      <c r="C16" s="1378" t="s">
        <v>220</v>
      </c>
      <c r="D16" s="696">
        <f>B16+D15</f>
        <v>3933276.08</v>
      </c>
    </row>
    <row r="17" ht="28.5" customHeight="1">
      <c r="A17" s="1379" t="s">
        <v>221</v>
      </c>
      <c r="B17" s="1380">
        <v>0</v>
      </c>
      <c r="C17" s="1381" t="s">
        <v>221</v>
      </c>
      <c r="D17" s="1382">
        <v>0</v>
      </c>
    </row>
    <row r="18" ht="28.5" customHeight="1">
      <c r="A18" s="1383" t="s">
        <v>127</v>
      </c>
      <c r="B18" s="696">
        <f>B14+B16</f>
        <v>64418521.46</v>
      </c>
      <c r="C18" s="1384" t="s">
        <v>127</v>
      </c>
      <c r="D18" s="696">
        <f>D14+D16</f>
        <v>64418521.46</v>
      </c>
    </row>
    <row r="19" ht="28.5" customHeight="1">
      <c r="A19" s="1385"/>
      <c r="B19" s="1386"/>
      <c r="C19" s="1387"/>
      <c r="D19" s="1388" t="s">
        <v>222</v>
      </c>
    </row>
  </sheetData>
  <mergeCells>
    <mergeCell ref="A1:D1"/>
  </mergeCells>
  <printOptions horizontalCentered="1"/>
  <pageMargins left="0.393700787401575" right="0.393700787401575" top="0.393700787401575" bottom="0.393700787401575" header="0.51181" footer="0.51181"/>
  <pageSetup paperSize="9" orientation="landscape" errors="blank"/>
</worksheet>
</file>

<file path=xl/worksheets/sheet11.xml><?xml version="1.0" encoding="utf-8"?>
<worksheet xmlns="http://schemas.openxmlformats.org/spreadsheetml/2006/main" xmlns:r="http://schemas.openxmlformats.org/officeDocument/2006/relationships">
  <dimension ref="A1:D24"/>
  <sheetViews>
    <sheetView showGridLines="0" topLeftCell="A1" zoomScaleNormal="100" zoomScalePageLayoutView="60" workbookViewId="0">
      <pane ySplit="0.25" topLeftCell="A12" activePane="bottomLeft" state="frozen"/>
      <selection activeCell="A1" sqref="A1"/>
    </sheetView>
  </sheetViews>
  <sheetFormatPr defaultColWidth="8" defaultRowHeight="14.25"/>
  <cols>
    <col min="1" max="1" width="37.2862745098039" style="16"/>
    <col min="2" max="2" width="28.6823529411765" style="16"/>
    <col min="3" max="3" width="37.2862745098039" style="16"/>
    <col min="4" max="4" width="32.1254901960784" style="16"/>
  </cols>
  <sheetData>
    <row r="1" ht="48" customHeight="1">
      <c r="A1" s="1389" t="s">
        <v>223</v>
      </c>
      <c r="B1" s="1390"/>
      <c r="C1" s="1391"/>
      <c r="D1" s="1392"/>
    </row>
    <row r="2" customHeight="1">
      <c r="A2" s="1393"/>
      <c r="B2" s="1394"/>
      <c r="C2" s="1395"/>
      <c r="D2" s="1396"/>
    </row>
    <row r="3" ht="19.5" customHeight="1">
      <c r="A3" s="1397"/>
      <c r="B3" s="1398"/>
      <c r="C3" s="1399"/>
      <c r="D3" s="1400" t="s">
        <v>224</v>
      </c>
    </row>
    <row r="4" ht="19.5" customHeight="1">
      <c r="A4" s="1401" t="s">
        <v>44</v>
      </c>
      <c r="B4" s="1402"/>
      <c r="C4" s="1403"/>
      <c r="D4" s="1404" t="s">
        <v>45</v>
      </c>
    </row>
    <row r="5" ht="28.5" customHeight="1">
      <c r="A5" s="1405" t="s">
        <v>46</v>
      </c>
      <c r="B5" s="1406" t="s">
        <v>99</v>
      </c>
      <c r="C5" s="1407" t="s">
        <v>46</v>
      </c>
      <c r="D5" s="1408" t="s">
        <v>99</v>
      </c>
    </row>
    <row r="6" ht="28.5" customHeight="1">
      <c r="A6" s="1409" t="s">
        <v>225</v>
      </c>
      <c r="B6" s="1410">
        <v>10455630.49</v>
      </c>
      <c r="C6" s="1411" t="s">
        <v>226</v>
      </c>
      <c r="D6" s="1412">
        <v>1491084</v>
      </c>
    </row>
    <row r="7" ht="28.5" customHeight="1">
      <c r="A7" s="1413" t="s">
        <v>102</v>
      </c>
      <c r="B7" s="1414">
        <v>0</v>
      </c>
      <c r="C7" s="1415" t="s">
        <v>227</v>
      </c>
      <c r="D7" s="1416">
        <v>198126.02</v>
      </c>
    </row>
    <row r="8" ht="28.5" customHeight="1">
      <c r="A8" s="1417" t="s">
        <v>104</v>
      </c>
      <c r="B8" s="1418">
        <v>709446.65</v>
      </c>
      <c r="C8" s="1419" t="s">
        <v>107</v>
      </c>
      <c r="D8" s="1420">
        <v>0</v>
      </c>
    </row>
    <row r="9" ht="28.5" customHeight="1">
      <c r="A9" s="1421" t="s">
        <v>228</v>
      </c>
      <c r="B9" s="1422">
        <v>19716</v>
      </c>
      <c r="C9" s="1423" t="s">
        <v>229</v>
      </c>
      <c r="D9" s="1424">
        <v>0</v>
      </c>
    </row>
    <row r="10" ht="28.5" customHeight="1">
      <c r="A10" s="1425" t="s">
        <v>160</v>
      </c>
      <c r="B10" s="1426">
        <v>370300.58</v>
      </c>
      <c r="C10" s="1427" t="s">
        <v>230</v>
      </c>
      <c r="D10" s="1428">
        <v>0</v>
      </c>
    </row>
    <row r="11" ht="28.5" customHeight="1">
      <c r="A11" s="1429" t="s">
        <v>64</v>
      </c>
      <c r="B11" s="1430" t="s">
        <v>64</v>
      </c>
      <c r="C11" s="1431" t="s">
        <v>231</v>
      </c>
      <c r="D11" s="1432">
        <v>836181.08</v>
      </c>
    </row>
    <row r="12" ht="28.5" customHeight="1">
      <c r="A12" s="1433" t="s">
        <v>64</v>
      </c>
      <c r="B12" s="1434" t="s">
        <v>64</v>
      </c>
      <c r="C12" s="1435" t="s">
        <v>232</v>
      </c>
      <c r="D12" s="1436">
        <v>25500</v>
      </c>
    </row>
    <row r="13" ht="28.5" customHeight="1">
      <c r="A13" s="1437" t="s">
        <v>64</v>
      </c>
      <c r="B13" s="1438" t="s">
        <v>64</v>
      </c>
      <c r="C13" s="1439" t="s">
        <v>233</v>
      </c>
      <c r="D13" s="1440">
        <v>0</v>
      </c>
    </row>
    <row r="14" ht="28.5" customHeight="1">
      <c r="A14" s="1441" t="s">
        <v>64</v>
      </c>
      <c r="B14" s="1442" t="s">
        <v>64</v>
      </c>
      <c r="C14" s="1443" t="s">
        <v>234</v>
      </c>
      <c r="D14" s="1444">
        <v>537361.2</v>
      </c>
    </row>
    <row r="15" ht="28.5" customHeight="1">
      <c r="A15" s="1445" t="s">
        <v>64</v>
      </c>
      <c r="B15" s="1446" t="s">
        <v>64</v>
      </c>
      <c r="C15" s="1447" t="s">
        <v>235</v>
      </c>
      <c r="D15" s="1448">
        <v>537361.2</v>
      </c>
    </row>
    <row r="16" ht="28.5" customHeight="1">
      <c r="A16" s="1449" t="s">
        <v>64</v>
      </c>
      <c r="B16" s="1450" t="s">
        <v>64</v>
      </c>
      <c r="C16" s="1451" t="s">
        <v>236</v>
      </c>
      <c r="D16" s="1452">
        <v>0</v>
      </c>
    </row>
    <row r="17" ht="28.5" customHeight="1">
      <c r="A17" s="1453" t="s">
        <v>161</v>
      </c>
      <c r="B17" s="696">
        <f>B6+B7+B8+B9+B10</f>
        <v>11555093.72</v>
      </c>
      <c r="C17" s="1454" t="s">
        <v>237</v>
      </c>
      <c r="D17" s="696">
        <f>D6+D7+D8+D9+D10+D11+D12+D13+D14</f>
        <v>3088252.3</v>
      </c>
    </row>
    <row r="18" ht="28.5" customHeight="1">
      <c r="A18" s="1455" t="s">
        <v>163</v>
      </c>
      <c r="B18" s="1456">
        <v>0</v>
      </c>
      <c r="C18" s="1457" t="s">
        <v>238</v>
      </c>
      <c r="D18" s="1458">
        <v>0</v>
      </c>
    </row>
    <row r="19" ht="28.5" customHeight="1">
      <c r="A19" s="1459" t="s">
        <v>165</v>
      </c>
      <c r="B19" s="1460">
        <v>0</v>
      </c>
      <c r="C19" s="1461" t="s">
        <v>239</v>
      </c>
      <c r="D19" s="1462">
        <v>510000</v>
      </c>
    </row>
    <row r="20" ht="28.5" customHeight="1">
      <c r="A20" s="1463" t="s">
        <v>167</v>
      </c>
      <c r="B20" s="696">
        <f>B17+B18+B19</f>
        <v>11555093.72</v>
      </c>
      <c r="C20" s="1464" t="s">
        <v>240</v>
      </c>
      <c r="D20" s="696">
        <f>D17+D18+D19</f>
        <v>3598252.3</v>
      </c>
    </row>
    <row r="21" ht="28.5" customHeight="1">
      <c r="A21" s="1465" t="s">
        <v>64</v>
      </c>
      <c r="B21" s="1466" t="s">
        <v>64</v>
      </c>
      <c r="C21" s="1467" t="s">
        <v>241</v>
      </c>
      <c r="D21" s="696">
        <f>B20-D20</f>
        <v>7956841.42</v>
      </c>
    </row>
    <row r="22" ht="28.5" customHeight="1">
      <c r="A22" s="1468" t="s">
        <v>170</v>
      </c>
      <c r="B22" s="1469">
        <v>62553048.18</v>
      </c>
      <c r="C22" s="1470" t="s">
        <v>242</v>
      </c>
      <c r="D22" s="696">
        <f>B22+D21</f>
        <v>70509889.6</v>
      </c>
    </row>
    <row r="23" ht="28.5" customHeight="1">
      <c r="A23" s="1471" t="s">
        <v>127</v>
      </c>
      <c r="B23" s="696">
        <f>B20+B22</f>
        <v>74108141.9</v>
      </c>
      <c r="C23" s="1472" t="s">
        <v>127</v>
      </c>
      <c r="D23" s="696">
        <f>D20+D22</f>
        <v>74108141.9</v>
      </c>
    </row>
    <row r="24" ht="28.5" customHeight="1">
      <c r="A24" s="1473"/>
      <c r="B24" s="1474"/>
      <c r="C24" s="1475"/>
      <c r="D24" s="1476" t="s">
        <v>243</v>
      </c>
    </row>
  </sheetData>
  <mergeCells>
    <mergeCell ref="A1:D1"/>
  </mergeCells>
  <printOptions horizontalCentered="1"/>
  <pageMargins left="0.393700787401575" right="0.393700787401575" top="0.393700787401575" bottom="0.393700787401575" header="0.51181" footer="0.51181"/>
  <pageSetup paperSize="9" scale="90" orientation="landscape" errors="blank"/>
</worksheet>
</file>

<file path=xl/worksheets/sheet12.xml><?xml version="1.0" encoding="utf-8"?>
<worksheet xmlns="http://schemas.openxmlformats.org/spreadsheetml/2006/main" xmlns:r="http://schemas.openxmlformats.org/officeDocument/2006/relationships">
  <dimension ref="A1:I27"/>
  <sheetViews>
    <sheetView showGridLines="0" showZeros="0" topLeftCell="A1" zoomScaleNormal="100" zoomScalePageLayoutView="60" workbookViewId="0">
      <pane xSplit="0.05" ySplit="0.2" topLeftCell="B5" activePane="bottomRight" state="frozen"/>
      <selection activeCell="A1" sqref="A1"/>
    </sheetView>
  </sheetViews>
  <sheetFormatPr defaultColWidth="8" defaultRowHeight="14.25"/>
  <cols>
    <col min="1" max="1" width="30.2588235294118" style="16"/>
    <col min="2" max="2" width="28.6823529411765" style="16"/>
    <col min="3" max="3" width="22.9450980392157" style="16"/>
    <col min="4" max="4" width="22.9450980392157" style="16"/>
    <col min="5" max="5" width="22.9450980392157" style="16"/>
    <col min="6" max="6" width="24.9529411764706" style="16"/>
    <col min="7" max="7" width="22.9450980392157" style="16"/>
    <col min="8" max="8" width="22.9450980392157" style="16"/>
    <col min="9" max="9" width="22.9450980392157" style="16"/>
  </cols>
  <sheetData>
    <row r="1" ht="48" customHeight="1">
      <c r="A1" s="1477" t="s">
        <v>244</v>
      </c>
      <c r="B1" s="1478"/>
      <c r="C1" s="1479"/>
      <c r="D1" s="1480"/>
      <c r="E1" s="1481"/>
      <c r="F1" s="1482"/>
      <c r="G1" s="1483"/>
      <c r="H1" s="1484"/>
      <c r="I1" s="1485"/>
    </row>
    <row r="2" ht="19.5" customHeight="1">
      <c r="A2" s="1486"/>
      <c r="B2" s="1487"/>
      <c r="C2" s="1488"/>
      <c r="D2" s="1489"/>
      <c r="E2" s="1490"/>
      <c r="F2" s="1491"/>
      <c r="G2" s="1492"/>
      <c r="H2" s="1493"/>
      <c r="I2" s="1494" t="s">
        <v>245</v>
      </c>
    </row>
    <row r="3" ht="19.5" customHeight="1">
      <c r="A3" s="1495" t="s">
        <v>44</v>
      </c>
      <c r="B3" s="1496"/>
      <c r="C3" s="1497"/>
      <c r="D3" s="1498"/>
      <c r="E3" s="1499"/>
      <c r="F3" s="1500"/>
      <c r="G3" s="1501"/>
      <c r="H3" s="1502"/>
      <c r="I3" s="1503" t="s">
        <v>45</v>
      </c>
    </row>
    <row r="4" ht="37.5" customHeight="1">
      <c r="A4" s="1504" t="s">
        <v>246</v>
      </c>
      <c r="B4" s="1505" t="s">
        <v>247</v>
      </c>
      <c r="C4" s="1506" t="s">
        <v>74</v>
      </c>
      <c r="D4" s="1507" t="s">
        <v>248</v>
      </c>
      <c r="E4" s="1508" t="s">
        <v>76</v>
      </c>
      <c r="F4" s="1509" t="s">
        <v>77</v>
      </c>
      <c r="G4" s="1510" t="s">
        <v>78</v>
      </c>
      <c r="H4" s="1511" t="s">
        <v>53</v>
      </c>
      <c r="I4" s="1512" t="s">
        <v>54</v>
      </c>
    </row>
    <row r="5" ht="28.5" customHeight="1">
      <c r="A5" s="1513" t="s">
        <v>249</v>
      </c>
      <c r="B5" s="1514" t="s">
        <v>64</v>
      </c>
      <c r="C5" s="1515" t="s">
        <v>64</v>
      </c>
      <c r="D5" s="1516" t="s">
        <v>64</v>
      </c>
      <c r="E5" s="1517" t="s">
        <v>64</v>
      </c>
      <c r="F5" s="1518" t="s">
        <v>64</v>
      </c>
      <c r="G5" s="1519" t="s">
        <v>64</v>
      </c>
      <c r="H5" s="1520" t="s">
        <v>64</v>
      </c>
      <c r="I5" s="1521" t="s">
        <v>64</v>
      </c>
    </row>
    <row r="6" ht="28.5" customHeight="1">
      <c r="A6" s="1522" t="s">
        <v>250</v>
      </c>
      <c r="B6" s="696">
        <f>B7+B9+B10+B11</f>
        <v>681772893.65</v>
      </c>
      <c r="C6" s="696">
        <f>C7+C9+C10+C11</f>
        <v>0</v>
      </c>
      <c r="D6" s="696">
        <f>D7+D9+D10+D11</f>
        <v>545348373.06</v>
      </c>
      <c r="E6" s="696">
        <f>E7+E9+E10</f>
        <v>60105476.64</v>
      </c>
      <c r="F6" s="696">
        <f>F7+F9+F10</f>
        <v>0</v>
      </c>
      <c r="G6" s="696">
        <f>G7+G9+G10</f>
        <v>0</v>
      </c>
      <c r="H6" s="696">
        <f>H7+H9+H10</f>
        <v>14410455.91</v>
      </c>
      <c r="I6" s="696">
        <f>I7+I9+I10</f>
        <v>61908588.04</v>
      </c>
    </row>
    <row r="7" ht="28.5" customHeight="1">
      <c r="A7" s="1523" t="s">
        <v>251</v>
      </c>
      <c r="B7" s="696">
        <f>C7+D7+E7+F7+G7+H7+I7</f>
        <v>200749741.5</v>
      </c>
      <c r="C7" s="1524">
        <v>0</v>
      </c>
      <c r="D7" s="1525">
        <v>66991368.81</v>
      </c>
      <c r="E7" s="1526">
        <v>60105476.64</v>
      </c>
      <c r="F7" s="1527">
        <v>0</v>
      </c>
      <c r="G7" s="1528">
        <v>0</v>
      </c>
      <c r="H7" s="1529">
        <v>11744308.01</v>
      </c>
      <c r="I7" s="1530">
        <v>61908588.04</v>
      </c>
    </row>
    <row r="8" ht="28.5" customHeight="1">
      <c r="A8" s="1531" t="s">
        <v>252</v>
      </c>
      <c r="B8" s="696">
        <f>C8+D8+E8+F8+G8+H8+I8</f>
        <v>55000000</v>
      </c>
      <c r="C8" s="1532">
        <v>0</v>
      </c>
      <c r="D8" s="1533">
        <v>0</v>
      </c>
      <c r="E8" s="1534">
        <v>0</v>
      </c>
      <c r="F8" s="1535">
        <v>0</v>
      </c>
      <c r="G8" s="1536">
        <v>0</v>
      </c>
      <c r="H8" s="1537">
        <v>0</v>
      </c>
      <c r="I8" s="1538">
        <v>55000000</v>
      </c>
    </row>
    <row r="9" ht="28.5" customHeight="1">
      <c r="A9" s="1539" t="s">
        <v>253</v>
      </c>
      <c r="B9" s="696">
        <f>C9+D9+E9+F9+G9+H9+I9</f>
        <v>481023152.15</v>
      </c>
      <c r="C9" s="1540">
        <v>0</v>
      </c>
      <c r="D9" s="1541">
        <v>478357004.25</v>
      </c>
      <c r="E9" s="1542">
        <v>0</v>
      </c>
      <c r="F9" s="1543">
        <v>0</v>
      </c>
      <c r="G9" s="1544">
        <v>0</v>
      </c>
      <c r="H9" s="1545">
        <v>2666147.9</v>
      </c>
      <c r="I9" s="1546">
        <v>0</v>
      </c>
    </row>
    <row r="10" ht="28.5" customHeight="1">
      <c r="A10" s="1547" t="s">
        <v>254</v>
      </c>
      <c r="B10" s="696">
        <f>C10+D10+E10+F10+G10+H10+I10</f>
        <v>0</v>
      </c>
      <c r="C10" s="1548">
        <v>0</v>
      </c>
      <c r="D10" s="1549">
        <v>0</v>
      </c>
      <c r="E10" s="1550">
        <v>0</v>
      </c>
      <c r="F10" s="1551">
        <v>0</v>
      </c>
      <c r="G10" s="1552">
        <v>0</v>
      </c>
      <c r="H10" s="1553">
        <v>0</v>
      </c>
      <c r="I10" s="1554">
        <v>0</v>
      </c>
    </row>
    <row r="11" ht="28.5" customHeight="1">
      <c r="A11" s="1555" t="s">
        <v>255</v>
      </c>
      <c r="B11" s="821">
        <f>C11+D11</f>
        <v>0</v>
      </c>
      <c r="C11" s="1556">
        <v>0</v>
      </c>
      <c r="D11" s="1557">
        <v>0</v>
      </c>
      <c r="E11" s="1558" t="s">
        <v>64</v>
      </c>
      <c r="F11" s="1559" t="s">
        <v>64</v>
      </c>
      <c r="G11" s="1560" t="s">
        <v>64</v>
      </c>
      <c r="H11" s="1561" t="s">
        <v>64</v>
      </c>
      <c r="I11" s="1562" t="s">
        <v>64</v>
      </c>
    </row>
    <row r="12" ht="28.5" customHeight="1">
      <c r="A12" s="1563" t="s">
        <v>256</v>
      </c>
      <c r="B12" s="1178">
        <f>B13+B14</f>
        <v>174.77</v>
      </c>
      <c r="C12" s="1178">
        <f>C13+C14</f>
        <v>0</v>
      </c>
      <c r="D12" s="1178">
        <f>D13+D14</f>
        <v>174.77</v>
      </c>
      <c r="E12" s="1178">
        <f>E13+E14</f>
        <v>0</v>
      </c>
      <c r="F12" s="1178">
        <f>F13+F14</f>
        <v>0</v>
      </c>
      <c r="G12" s="1178">
        <f>G13+G14</f>
        <v>0</v>
      </c>
      <c r="H12" s="1178">
        <f>H13+H14</f>
        <v>0</v>
      </c>
      <c r="I12" s="1178">
        <f>I13+I14</f>
        <v>0</v>
      </c>
    </row>
    <row r="13" ht="28.5" customHeight="1">
      <c r="A13" s="1564" t="s">
        <v>257</v>
      </c>
      <c r="B13" s="696">
        <f>C13+D13+E13+F13+G13+H13+I13</f>
        <v>0</v>
      </c>
      <c r="C13" s="1565">
        <v>0</v>
      </c>
      <c r="D13" s="1566">
        <v>0</v>
      </c>
      <c r="E13" s="1567">
        <v>0</v>
      </c>
      <c r="F13" s="1568">
        <v>0</v>
      </c>
      <c r="G13" s="1569">
        <v>0</v>
      </c>
      <c r="H13" s="1570">
        <v>0</v>
      </c>
      <c r="I13" s="1571">
        <v>0</v>
      </c>
    </row>
    <row r="14" ht="28.5" customHeight="1">
      <c r="A14" s="1572" t="s">
        <v>258</v>
      </c>
      <c r="B14" s="696">
        <f>C14+D14+E14+F14+G14+H14+I14</f>
        <v>174.77</v>
      </c>
      <c r="C14" s="1573">
        <v>0</v>
      </c>
      <c r="D14" s="1574">
        <v>174.77</v>
      </c>
      <c r="E14" s="1575">
        <v>0</v>
      </c>
      <c r="F14" s="1576">
        <v>0</v>
      </c>
      <c r="G14" s="1577">
        <v>0</v>
      </c>
      <c r="H14" s="1578">
        <v>0</v>
      </c>
      <c r="I14" s="1579">
        <v>0</v>
      </c>
    </row>
    <row r="15" ht="28.5" customHeight="1">
      <c r="A15" s="1580" t="s">
        <v>259</v>
      </c>
      <c r="B15" s="696">
        <f>B6-B12</f>
        <v>681772718.88</v>
      </c>
      <c r="C15" s="696">
        <f>C6-C12</f>
        <v>0</v>
      </c>
      <c r="D15" s="696">
        <f>D6-D12</f>
        <v>545348198.29</v>
      </c>
      <c r="E15" s="696">
        <f>E6-E12</f>
        <v>60105476.64</v>
      </c>
      <c r="F15" s="696">
        <f>F6-F12</f>
        <v>0</v>
      </c>
      <c r="G15" s="696">
        <f>G6-G12</f>
        <v>0</v>
      </c>
      <c r="H15" s="696">
        <f>H6-H12</f>
        <v>14410455.91</v>
      </c>
      <c r="I15" s="696">
        <f>I6-I12</f>
        <v>61908588.04</v>
      </c>
    </row>
    <row r="16" ht="28.5" customHeight="1">
      <c r="A16" s="1581" t="s">
        <v>260</v>
      </c>
      <c r="B16" s="1582" t="s">
        <v>64</v>
      </c>
      <c r="C16" s="1583" t="s">
        <v>64</v>
      </c>
      <c r="D16" s="1584" t="s">
        <v>64</v>
      </c>
      <c r="E16" s="1585" t="s">
        <v>64</v>
      </c>
      <c r="F16" s="1586" t="s">
        <v>64</v>
      </c>
      <c r="G16" s="1587" t="s">
        <v>64</v>
      </c>
      <c r="H16" s="1588" t="s">
        <v>64</v>
      </c>
      <c r="I16" s="1589" t="s">
        <v>64</v>
      </c>
    </row>
    <row r="17" ht="28.5" customHeight="1">
      <c r="A17" s="1590" t="s">
        <v>250</v>
      </c>
      <c r="B17" s="696">
        <f>B18+B20+B21+B22</f>
        <v>820714064.63</v>
      </c>
      <c r="C17" s="696">
        <f>C18+C20+C21+C22</f>
        <v>0</v>
      </c>
      <c r="D17" s="696">
        <f>D18+D20+D21+D22</f>
        <v>708055398.41</v>
      </c>
      <c r="E17" s="696">
        <f>E18+E20+E21</f>
        <v>43720202.43</v>
      </c>
      <c r="F17" s="696">
        <f>F18+F20+F21</f>
        <v>0</v>
      </c>
      <c r="G17" s="696">
        <f>G18+G20+G21</f>
        <v>0</v>
      </c>
      <c r="H17" s="696">
        <f>H18+H20+H21</f>
        <v>2474782.03</v>
      </c>
      <c r="I17" s="696">
        <f>I18+I20+I21</f>
        <v>66463681.76</v>
      </c>
    </row>
    <row r="18" ht="28.5" customHeight="1">
      <c r="A18" s="1591" t="s">
        <v>251</v>
      </c>
      <c r="B18" s="696">
        <f>C18+D18+E18+F18+G18+H18+I18</f>
        <v>274528609.11</v>
      </c>
      <c r="C18" s="1592">
        <v>0</v>
      </c>
      <c r="D18" s="1593">
        <v>161869942.89</v>
      </c>
      <c r="E18" s="1594">
        <v>43720202.43</v>
      </c>
      <c r="F18" s="1595">
        <v>0</v>
      </c>
      <c r="G18" s="1596">
        <v>0</v>
      </c>
      <c r="H18" s="1597">
        <v>2474782.03</v>
      </c>
      <c r="I18" s="1598">
        <v>66463681.76</v>
      </c>
    </row>
    <row r="19" ht="28.5" customHeight="1">
      <c r="A19" s="1599" t="s">
        <v>252</v>
      </c>
      <c r="B19" s="696">
        <f>C19+D19+E19+F19+G19+H19+I19</f>
        <v>55000000</v>
      </c>
      <c r="C19" s="1600">
        <v>0</v>
      </c>
      <c r="D19" s="1601">
        <v>0</v>
      </c>
      <c r="E19" s="1602">
        <v>0</v>
      </c>
      <c r="F19" s="1603">
        <v>0</v>
      </c>
      <c r="G19" s="1604">
        <v>0</v>
      </c>
      <c r="H19" s="1605">
        <v>0</v>
      </c>
      <c r="I19" s="1606">
        <v>55000000</v>
      </c>
    </row>
    <row r="20" ht="28.5" customHeight="1">
      <c r="A20" s="1607" t="s">
        <v>253</v>
      </c>
      <c r="B20" s="696">
        <f>C20+D20+E20+F20+G20+H20+I20</f>
        <v>546185455.52</v>
      </c>
      <c r="C20" s="1608">
        <v>0</v>
      </c>
      <c r="D20" s="1609">
        <v>546185455.52</v>
      </c>
      <c r="E20" s="1610">
        <v>0</v>
      </c>
      <c r="F20" s="1611">
        <v>0</v>
      </c>
      <c r="G20" s="1612">
        <v>0</v>
      </c>
      <c r="H20" s="1613">
        <v>0</v>
      </c>
      <c r="I20" s="1614">
        <v>0</v>
      </c>
    </row>
    <row r="21" ht="28.5" customHeight="1">
      <c r="A21" s="1615" t="s">
        <v>254</v>
      </c>
      <c r="B21" s="696">
        <f>C21+D21+E21+F21+G21+H21+I21</f>
        <v>0</v>
      </c>
      <c r="C21" s="1616">
        <v>0</v>
      </c>
      <c r="D21" s="1617">
        <v>0</v>
      </c>
      <c r="E21" s="1618">
        <v>0</v>
      </c>
      <c r="F21" s="1619">
        <v>0</v>
      </c>
      <c r="G21" s="1620">
        <v>0</v>
      </c>
      <c r="H21" s="1621">
        <v>0</v>
      </c>
      <c r="I21" s="1622">
        <v>0</v>
      </c>
    </row>
    <row r="22" ht="28.5" customHeight="1">
      <c r="A22" s="1623" t="s">
        <v>255</v>
      </c>
      <c r="B22" s="696">
        <f>C22+D22</f>
        <v>0</v>
      </c>
      <c r="C22" s="1624">
        <v>0</v>
      </c>
      <c r="D22" s="1625">
        <v>0</v>
      </c>
      <c r="E22" s="1626" t="s">
        <v>64</v>
      </c>
      <c r="F22" s="1627" t="s">
        <v>64</v>
      </c>
      <c r="G22" s="1628" t="s">
        <v>64</v>
      </c>
      <c r="H22" s="1629" t="s">
        <v>64</v>
      </c>
      <c r="I22" s="1630" t="s">
        <v>64</v>
      </c>
    </row>
    <row r="23" ht="28.5" customHeight="1">
      <c r="A23" s="1631" t="s">
        <v>256</v>
      </c>
      <c r="B23" s="696">
        <f>B24+B25</f>
        <v>0</v>
      </c>
      <c r="C23" s="1178">
        <f>C24+C25</f>
        <v>0</v>
      </c>
      <c r="D23" s="1178">
        <f>D24+D25</f>
        <v>0</v>
      </c>
      <c r="E23" s="1178">
        <f>E24+E25</f>
        <v>0</v>
      </c>
      <c r="F23" s="1178">
        <f>F24+F25</f>
        <v>0</v>
      </c>
      <c r="G23" s="1178">
        <f>G24+G25</f>
        <v>0</v>
      </c>
      <c r="H23" s="1178">
        <f>H24+H25</f>
        <v>0</v>
      </c>
      <c r="I23" s="1178">
        <f>I24+I25</f>
        <v>0</v>
      </c>
    </row>
    <row r="24" ht="28.5" customHeight="1">
      <c r="A24" s="1632" t="s">
        <v>257</v>
      </c>
      <c r="B24" s="696">
        <f>C24+D24+E24+F24+G24+H24+I24</f>
        <v>0</v>
      </c>
      <c r="C24" s="1633">
        <v>0</v>
      </c>
      <c r="D24" s="1634">
        <v>0</v>
      </c>
      <c r="E24" s="1635">
        <v>0</v>
      </c>
      <c r="F24" s="1636">
        <v>0</v>
      </c>
      <c r="G24" s="1637">
        <v>0</v>
      </c>
      <c r="H24" s="1638">
        <v>0</v>
      </c>
      <c r="I24" s="1639">
        <v>0</v>
      </c>
    </row>
    <row r="25" ht="28.5" customHeight="1">
      <c r="A25" s="1640" t="s">
        <v>258</v>
      </c>
      <c r="B25" s="696">
        <f>C25+D25+E25+F25+G25+H25+I25</f>
        <v>0</v>
      </c>
      <c r="C25" s="1641">
        <v>0</v>
      </c>
      <c r="D25" s="1642">
        <v>0</v>
      </c>
      <c r="E25" s="1643">
        <v>0</v>
      </c>
      <c r="F25" s="1644">
        <v>0</v>
      </c>
      <c r="G25" s="1645">
        <v>0</v>
      </c>
      <c r="H25" s="1646">
        <v>0</v>
      </c>
      <c r="I25" s="1647">
        <v>0</v>
      </c>
    </row>
    <row r="26" ht="28.5" customHeight="1">
      <c r="A26" s="1648" t="s">
        <v>259</v>
      </c>
      <c r="B26" s="696">
        <f>B17-B23</f>
        <v>820714064.63</v>
      </c>
      <c r="C26" s="696">
        <f>C17-C23</f>
        <v>0</v>
      </c>
      <c r="D26" s="696">
        <f>D17-D23</f>
        <v>708055398.41</v>
      </c>
      <c r="E26" s="696">
        <f>E17-E23</f>
        <v>43720202.43</v>
      </c>
      <c r="F26" s="696">
        <f>F17-F23</f>
        <v>0</v>
      </c>
      <c r="G26" s="696">
        <f>G17-G23</f>
        <v>0</v>
      </c>
      <c r="H26" s="696">
        <f>H17-H23</f>
        <v>2474782.03</v>
      </c>
      <c r="I26" s="696">
        <f>I17-I23</f>
        <v>66463681.76</v>
      </c>
    </row>
    <row r="27" ht="28.5" customHeight="1">
      <c r="A27" s="1649"/>
      <c r="B27" s="1650"/>
      <c r="C27" s="1651"/>
      <c r="D27" s="1652"/>
      <c r="E27" s="1653"/>
      <c r="F27" s="1654"/>
      <c r="G27" s="1655"/>
      <c r="H27" s="1656"/>
      <c r="I27" s="1657" t="s">
        <v>261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70" orientation="landscape" errors="blank"/>
</worksheet>
</file>

<file path=xl/worksheets/sheet13.xml><?xml version="1.0" encoding="utf-8"?>
<worksheet xmlns="http://schemas.openxmlformats.org/spreadsheetml/2006/main" xmlns:r="http://schemas.openxmlformats.org/officeDocument/2006/relationships">
  <dimension ref="A1:I18"/>
  <sheetViews>
    <sheetView showGridLines="0" topLeftCell="A1" zoomScaleNormal="100" zoomScalePageLayoutView="60" workbookViewId="0">
      <pane xSplit="0.1" ySplit="0.2" topLeftCell="C8" activePane="bottomRight" state="frozen"/>
      <selection activeCell="A1" sqref="A1"/>
    </sheetView>
  </sheetViews>
  <sheetFormatPr defaultColWidth="8" defaultRowHeight="14.25"/>
  <cols>
    <col min="1" max="1" width="34.9921568627451" style="16"/>
    <col min="2" max="2" width="23.6627450980392" style="16"/>
    <col min="3" max="3" width="22.9450980392157" style="16"/>
    <col min="4" max="4" width="22.9450980392157" style="16"/>
    <col min="5" max="5" width="22.9450980392157" style="16"/>
    <col min="6" max="6" width="26.3882352941176" style="16"/>
    <col min="7" max="7" width="22.9450980392157" style="16"/>
    <col min="8" max="8" width="22.9450980392157" style="16"/>
    <col min="9" max="9" width="22.9450980392157" style="16"/>
  </cols>
  <sheetData>
    <row r="1" ht="48" customHeight="1">
      <c r="A1" s="1658" t="s">
        <v>262</v>
      </c>
      <c r="B1" s="1659"/>
      <c r="C1" s="1660"/>
      <c r="D1" s="1661"/>
      <c r="E1" s="1662"/>
      <c r="F1" s="1663"/>
      <c r="G1" s="1664"/>
      <c r="H1" s="1665"/>
      <c r="I1" s="1666"/>
    </row>
    <row r="2" ht="15" customHeight="1">
      <c r="A2" s="1667"/>
      <c r="B2" s="1668"/>
      <c r="C2" s="1669"/>
      <c r="D2" s="1670"/>
      <c r="E2" s="1671"/>
      <c r="F2" s="1672"/>
      <c r="G2" s="1673"/>
      <c r="H2" s="1674"/>
      <c r="I2" s="1675" t="s">
        <v>263</v>
      </c>
    </row>
    <row r="3" ht="15" customHeight="1">
      <c r="A3" s="1676" t="s">
        <v>44</v>
      </c>
      <c r="B3" s="1677"/>
      <c r="C3" s="1678"/>
      <c r="D3" s="1679"/>
      <c r="E3" s="1680"/>
      <c r="F3" s="1681"/>
      <c r="G3" s="1682"/>
      <c r="H3" s="1683"/>
      <c r="I3" s="1684" t="s">
        <v>45</v>
      </c>
    </row>
    <row r="4" ht="37.5" customHeight="1">
      <c r="A4" s="1685" t="s">
        <v>246</v>
      </c>
      <c r="B4" s="1686" t="s">
        <v>247</v>
      </c>
      <c r="C4" s="1687" t="s">
        <v>74</v>
      </c>
      <c r="D4" s="1688" t="s">
        <v>75</v>
      </c>
      <c r="E4" s="1689" t="s">
        <v>76</v>
      </c>
      <c r="F4" s="1690" t="s">
        <v>77</v>
      </c>
      <c r="G4" s="1691" t="s">
        <v>78</v>
      </c>
      <c r="H4" s="1692" t="s">
        <v>53</v>
      </c>
      <c r="I4" s="1693" t="s">
        <v>54</v>
      </c>
    </row>
    <row r="5" ht="33.75" customHeight="1">
      <c r="A5" s="1694" t="s">
        <v>264</v>
      </c>
      <c r="B5" s="698">
        <f>C5+D5+E5+F5+G5+H5+I5</f>
        <v>681772718.88</v>
      </c>
      <c r="C5" s="1695">
        <v>0</v>
      </c>
      <c r="D5" s="1696">
        <v>545348198.29</v>
      </c>
      <c r="E5" s="1697">
        <v>60105476.64</v>
      </c>
      <c r="F5" s="1698">
        <v>0</v>
      </c>
      <c r="G5" s="1699">
        <v>0</v>
      </c>
      <c r="H5" s="1700">
        <v>14410455.91</v>
      </c>
      <c r="I5" s="1701">
        <v>61908588.04</v>
      </c>
    </row>
    <row r="6" ht="33.75" customHeight="1">
      <c r="A6" s="1702" t="s">
        <v>265</v>
      </c>
      <c r="B6" s="1703">
        <f>C6+D6+E6+F6+G6+H6+I6</f>
        <v>956941345.75</v>
      </c>
      <c r="C6" s="1704">
        <v>0</v>
      </c>
      <c r="D6" s="1705">
        <v>397707200.12</v>
      </c>
      <c r="E6" s="1706">
        <v>547614725.79</v>
      </c>
      <c r="F6" s="1707">
        <v>0</v>
      </c>
      <c r="G6" s="1708">
        <v>0</v>
      </c>
      <c r="H6" s="1709">
        <v>64326.12</v>
      </c>
      <c r="I6" s="1710">
        <v>11555093.72</v>
      </c>
    </row>
    <row r="7" ht="33.75" customHeight="1">
      <c r="A7" s="1711" t="s">
        <v>266</v>
      </c>
      <c r="B7" s="1307">
        <f>C7+D7+E7+F7+G7+H7+I7</f>
        <v>490579286.67</v>
      </c>
      <c r="C7" s="1712">
        <v>0</v>
      </c>
      <c r="D7" s="1713">
        <v>172764007.14</v>
      </c>
      <c r="E7" s="1714">
        <v>307359649.04</v>
      </c>
      <c r="F7" s="1715">
        <v>0</v>
      </c>
      <c r="G7" s="1716">
        <v>0</v>
      </c>
      <c r="H7" s="1717">
        <v>0</v>
      </c>
      <c r="I7" s="1718">
        <v>10455630.49</v>
      </c>
    </row>
    <row r="8" ht="33.75" customHeight="1">
      <c r="A8" s="1719" t="s">
        <v>267</v>
      </c>
      <c r="B8" s="1307">
        <f>C8+D8+E8+F8+G8+H8+I8</f>
        <v>418114531.06</v>
      </c>
      <c r="C8" s="1720">
        <v>0</v>
      </c>
      <c r="D8" s="1721">
        <v>100371800</v>
      </c>
      <c r="E8" s="1722">
        <v>307359649.04</v>
      </c>
      <c r="F8" s="1723">
        <v>0</v>
      </c>
      <c r="G8" s="1724">
        <v>0</v>
      </c>
      <c r="H8" s="1725">
        <v>0</v>
      </c>
      <c r="I8" s="1726">
        <v>10383082.02</v>
      </c>
    </row>
    <row r="9" ht="33.75" customHeight="1">
      <c r="A9" s="1727" t="s">
        <v>268</v>
      </c>
      <c r="B9" s="1307">
        <f>C9+D9+E9+F9+G9+H9+I9</f>
        <v>69885055.61</v>
      </c>
      <c r="C9" s="1728">
        <v>0</v>
      </c>
      <c r="D9" s="1729">
        <v>69812507.14</v>
      </c>
      <c r="E9" s="1730">
        <v>0</v>
      </c>
      <c r="F9" s="1731">
        <v>0</v>
      </c>
      <c r="G9" s="1732">
        <v>0</v>
      </c>
      <c r="H9" s="1733">
        <v>0</v>
      </c>
      <c r="I9" s="1734">
        <v>72548.47</v>
      </c>
    </row>
    <row r="10" ht="33.75" customHeight="1">
      <c r="A10" s="1735" t="s">
        <v>269</v>
      </c>
      <c r="B10" s="1307">
        <f>C10+D10+E10+F10+G10+H10+I10</f>
        <v>2579700</v>
      </c>
      <c r="C10" s="1736">
        <v>0</v>
      </c>
      <c r="D10" s="1737">
        <v>2579700</v>
      </c>
      <c r="E10" s="1738">
        <v>0</v>
      </c>
      <c r="F10" s="1739">
        <v>0</v>
      </c>
      <c r="G10" s="1740">
        <v>0</v>
      </c>
      <c r="H10" s="1741">
        <v>0</v>
      </c>
      <c r="I10" s="1742">
        <v>0</v>
      </c>
    </row>
    <row r="11" ht="33.75" customHeight="1">
      <c r="A11" s="1743" t="s">
        <v>270</v>
      </c>
      <c r="B11" s="1307">
        <f>C11+D11+E11+F11+G11+H11+I11</f>
        <v>449920000</v>
      </c>
      <c r="C11" s="1744">
        <v>0</v>
      </c>
      <c r="D11" s="1745">
        <v>219920000</v>
      </c>
      <c r="E11" s="1746">
        <v>230000000</v>
      </c>
      <c r="F11" s="1747">
        <v>0</v>
      </c>
      <c r="G11" s="1748">
        <v>0</v>
      </c>
      <c r="H11" s="1749">
        <v>0</v>
      </c>
      <c r="I11" s="1750">
        <v>0</v>
      </c>
    </row>
    <row r="12" ht="33.75" customHeight="1">
      <c r="A12" s="1751" t="s">
        <v>271</v>
      </c>
      <c r="B12" s="1752">
        <f>C12+D12+E12+F12+G12+H12+I12</f>
        <v>2817697.3</v>
      </c>
      <c r="C12" s="1753">
        <v>0</v>
      </c>
      <c r="D12" s="1754">
        <v>1363291.7</v>
      </c>
      <c r="E12" s="1755">
        <v>680632.83</v>
      </c>
      <c r="F12" s="1756">
        <v>0</v>
      </c>
      <c r="G12" s="1757">
        <v>0</v>
      </c>
      <c r="H12" s="1758">
        <v>64326.12</v>
      </c>
      <c r="I12" s="1759">
        <v>709446.65</v>
      </c>
    </row>
    <row r="13" ht="33.75" customHeight="1">
      <c r="A13" s="1760" t="s">
        <v>272</v>
      </c>
      <c r="B13" s="1703">
        <f>C13+D13</f>
        <v>0</v>
      </c>
      <c r="C13" s="1761">
        <v>0</v>
      </c>
      <c r="D13" s="1762">
        <v>0</v>
      </c>
      <c r="E13" s="1763" t="s">
        <v>64</v>
      </c>
      <c r="F13" s="1764" t="s">
        <v>64</v>
      </c>
      <c r="G13" s="1765" t="s">
        <v>64</v>
      </c>
      <c r="H13" s="1766" t="s">
        <v>64</v>
      </c>
      <c r="I13" s="1767" t="s">
        <v>64</v>
      </c>
    </row>
    <row r="14" ht="33.75" customHeight="1">
      <c r="A14" s="1768" t="s">
        <v>273</v>
      </c>
      <c r="B14" s="1307">
        <f>C14+D14+E14+F14+G14+H14+I14</f>
        <v>818000000</v>
      </c>
      <c r="C14" s="1769">
        <v>0</v>
      </c>
      <c r="D14" s="1770">
        <v>235000000</v>
      </c>
      <c r="E14" s="1771">
        <v>564000000</v>
      </c>
      <c r="F14" s="1772">
        <v>0</v>
      </c>
      <c r="G14" s="1773">
        <v>0</v>
      </c>
      <c r="H14" s="1774">
        <v>12000000</v>
      </c>
      <c r="I14" s="1775">
        <v>7000000</v>
      </c>
    </row>
    <row r="15" ht="33.75" customHeight="1">
      <c r="A15" s="1776" t="s">
        <v>274</v>
      </c>
      <c r="B15" s="1307">
        <f>C15+D15+E15+F15+G15+H15+I15</f>
        <v>812700000</v>
      </c>
      <c r="C15" s="1777">
        <v>0</v>
      </c>
      <c r="D15" s="1778">
        <v>235000000</v>
      </c>
      <c r="E15" s="1779">
        <v>564000000</v>
      </c>
      <c r="F15" s="1780">
        <v>0</v>
      </c>
      <c r="G15" s="1781">
        <v>0</v>
      </c>
      <c r="H15" s="1782">
        <v>12000000</v>
      </c>
      <c r="I15" s="1783">
        <v>1700000</v>
      </c>
    </row>
    <row r="16" ht="33.75" customHeight="1">
      <c r="A16" s="1784" t="s">
        <v>275</v>
      </c>
      <c r="B16" s="1752">
        <f>B6-B14</f>
        <v>138941345.75</v>
      </c>
      <c r="C16" s="1178">
        <f>C6-C14</f>
        <v>0</v>
      </c>
      <c r="D16" s="1178">
        <f>D6-D14</f>
        <v>162707200.12</v>
      </c>
      <c r="E16" s="1178">
        <f>E6-E14</f>
        <v>-16385274.21</v>
      </c>
      <c r="F16" s="1178">
        <f>F6-F14</f>
        <v>0</v>
      </c>
      <c r="G16" s="1178">
        <f>G6-G14</f>
        <v>0</v>
      </c>
      <c r="H16" s="1178">
        <f>H6-H14</f>
        <v>-11935673.88</v>
      </c>
      <c r="I16" s="1178">
        <f>I6-I14</f>
        <v>4555093.72</v>
      </c>
    </row>
    <row r="17" ht="33.75" customHeight="1">
      <c r="A17" s="1785" t="s">
        <v>276</v>
      </c>
      <c r="B17" s="698">
        <f>B5+B16</f>
        <v>820714064.63</v>
      </c>
      <c r="C17" s="696">
        <f>C5+C16</f>
        <v>0</v>
      </c>
      <c r="D17" s="696">
        <f>D5+D16</f>
        <v>708055398.41</v>
      </c>
      <c r="E17" s="696">
        <f>E5+E16</f>
        <v>43720202.43</v>
      </c>
      <c r="F17" s="696">
        <f>F5+F16</f>
        <v>0</v>
      </c>
      <c r="G17" s="696">
        <f>G5+G16</f>
        <v>0</v>
      </c>
      <c r="H17" s="696">
        <f>H5+H16</f>
        <v>2474782.03</v>
      </c>
      <c r="I17" s="696">
        <f>I5+I16</f>
        <v>66463681.76</v>
      </c>
    </row>
    <row r="18" ht="33.75" customHeight="1">
      <c r="A18" s="1786"/>
      <c r="B18" s="1787"/>
      <c r="C18" s="1788"/>
      <c r="D18" s="1789"/>
      <c r="E18" s="1790"/>
      <c r="F18" s="1791"/>
      <c r="G18" s="1792"/>
      <c r="H18" s="1793"/>
      <c r="I18" s="1794" t="s">
        <v>277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70" orientation="landscape" errors="blank"/>
</worksheet>
</file>

<file path=xl/worksheets/sheet14.xml><?xml version="1.0" encoding="utf-8"?>
<worksheet xmlns="http://schemas.openxmlformats.org/spreadsheetml/2006/main" xmlns:r="http://schemas.openxmlformats.org/officeDocument/2006/relationships">
  <dimension ref="A1:I24"/>
  <sheetViews>
    <sheetView showGridLines="0" topLeftCell="A1" zoomScaleNormal="100" zoomScalePageLayoutView="60" workbookViewId="0">
      <pane xSplit="0.1" ySplit="0.2" topLeftCell="C5" activePane="bottomRight" state="frozen"/>
      <selection activeCell="A1" sqref="A1"/>
    </sheetView>
  </sheetViews>
  <sheetFormatPr defaultColWidth="8" defaultRowHeight="14.25"/>
  <cols>
    <col min="1" max="1" width="34.5607843137255" style="16"/>
    <col min="2" max="2" width="30.4039215686274" style="16"/>
    <col min="3" max="3" width="30.4039215686274" style="16"/>
    <col min="4" max="4" width="30.4039215686274" style="16"/>
    <col min="5" max="5" width="30.4039215686274" style="16"/>
    <col min="6" max="6" width="30.4039215686274" style="16"/>
    <col min="7" max="7" width="30.4039215686274" style="16"/>
    <col min="8" max="8" width="30.4039215686274" style="16"/>
    <col min="9" max="9" width="30.4039215686274" style="16"/>
  </cols>
  <sheetData>
    <row r="1" ht="48" customHeight="1">
      <c r="A1" s="1795" t="s">
        <v>278</v>
      </c>
      <c r="B1" s="1796"/>
      <c r="C1" s="1797"/>
      <c r="D1" s="1798"/>
      <c r="E1" s="1799"/>
      <c r="F1" s="1800"/>
      <c r="G1" s="1801"/>
      <c r="H1" s="1802"/>
      <c r="I1" s="1803"/>
    </row>
    <row r="2" ht="19.5" customHeight="1">
      <c r="A2" s="1804"/>
      <c r="B2" s="1805"/>
      <c r="C2" s="1806"/>
      <c r="D2" s="1807"/>
      <c r="E2" s="1808"/>
      <c r="F2" s="1809"/>
      <c r="G2" s="1810"/>
      <c r="H2" s="1811"/>
      <c r="I2" s="1812" t="s">
        <v>279</v>
      </c>
    </row>
    <row r="3" ht="19.5" customHeight="1">
      <c r="A3" s="1813" t="s">
        <v>44</v>
      </c>
      <c r="B3" s="1814"/>
      <c r="C3" s="1815"/>
      <c r="D3" s="1816"/>
      <c r="E3" s="1817"/>
      <c r="F3" s="1818"/>
      <c r="G3" s="1819"/>
      <c r="H3" s="1820"/>
      <c r="I3" s="1821" t="s">
        <v>45</v>
      </c>
    </row>
    <row r="4" ht="37.5" customHeight="1">
      <c r="A4" s="1822" t="s">
        <v>280</v>
      </c>
      <c r="B4" s="1823" t="s">
        <v>73</v>
      </c>
      <c r="C4" s="1824" t="s">
        <v>74</v>
      </c>
      <c r="D4" s="1825" t="s">
        <v>75</v>
      </c>
      <c r="E4" s="1826" t="s">
        <v>76</v>
      </c>
      <c r="F4" s="1827" t="s">
        <v>77</v>
      </c>
      <c r="G4" s="1828" t="s">
        <v>78</v>
      </c>
      <c r="H4" s="1829" t="s">
        <v>53</v>
      </c>
      <c r="I4" s="1830" t="s">
        <v>54</v>
      </c>
    </row>
    <row r="5" ht="28.5" customHeight="1">
      <c r="A5" s="1831" t="s">
        <v>281</v>
      </c>
      <c r="B5" s="696">
        <v>0</v>
      </c>
      <c r="C5" s="696">
        <v>0</v>
      </c>
      <c r="D5" s="696">
        <v>0</v>
      </c>
      <c r="E5" s="696">
        <v>0</v>
      </c>
      <c r="F5" s="696">
        <v>0</v>
      </c>
      <c r="G5" s="696">
        <v>0</v>
      </c>
      <c r="H5" s="696">
        <v>0</v>
      </c>
      <c r="I5" s="696">
        <v>0</v>
      </c>
    </row>
    <row r="6" ht="28.5" customHeight="1">
      <c r="A6" s="1832" t="s">
        <v>282</v>
      </c>
      <c r="B6" s="696">
        <v>0</v>
      </c>
      <c r="C6" s="1833">
        <v>0</v>
      </c>
      <c r="D6" s="1834">
        <v>0</v>
      </c>
      <c r="E6" s="1835">
        <v>0</v>
      </c>
      <c r="F6" s="1836">
        <v>0</v>
      </c>
      <c r="G6" s="1837">
        <v>0</v>
      </c>
      <c r="H6" s="1838">
        <v>0</v>
      </c>
      <c r="I6" s="1839">
        <v>0</v>
      </c>
    </row>
    <row r="7" ht="28.5" customHeight="1">
      <c r="A7" s="1840" t="s">
        <v>283</v>
      </c>
      <c r="B7" s="696">
        <v>0</v>
      </c>
      <c r="C7" s="1841">
        <v>0</v>
      </c>
      <c r="D7" s="1842">
        <v>0</v>
      </c>
      <c r="E7" s="1843">
        <v>0</v>
      </c>
      <c r="F7" s="1844">
        <v>0</v>
      </c>
      <c r="G7" s="1845">
        <v>0</v>
      </c>
      <c r="H7" s="1846">
        <v>0</v>
      </c>
      <c r="I7" s="1847">
        <v>0</v>
      </c>
    </row>
    <row r="8" ht="28.5" customHeight="1">
      <c r="A8" s="1848" t="s">
        <v>284</v>
      </c>
      <c r="B8" s="696">
        <v>0</v>
      </c>
      <c r="C8" s="1849">
        <v>0</v>
      </c>
      <c r="D8" s="1850">
        <v>0</v>
      </c>
      <c r="E8" s="1851">
        <v>0</v>
      </c>
      <c r="F8" s="1852">
        <v>0</v>
      </c>
      <c r="G8" s="1853">
        <v>0</v>
      </c>
      <c r="H8" s="1854">
        <v>0</v>
      </c>
      <c r="I8" s="1855">
        <v>0</v>
      </c>
    </row>
    <row r="9" ht="28.5" customHeight="1">
      <c r="A9" s="1856" t="s">
        <v>285</v>
      </c>
      <c r="B9" s="696">
        <v>179124000</v>
      </c>
      <c r="C9" s="696">
        <v>0</v>
      </c>
      <c r="D9" s="696">
        <v>10844000</v>
      </c>
      <c r="E9" s="696">
        <v>168280000</v>
      </c>
      <c r="F9" s="696">
        <v>0</v>
      </c>
      <c r="G9" s="696">
        <v>0</v>
      </c>
      <c r="H9" s="696">
        <v>0</v>
      </c>
      <c r="I9" s="696">
        <v>0</v>
      </c>
    </row>
    <row r="10" ht="28.5" customHeight="1">
      <c r="A10" s="1857" t="s">
        <v>286</v>
      </c>
      <c r="B10" s="696">
        <v>0</v>
      </c>
      <c r="C10" s="1858">
        <v>0</v>
      </c>
      <c r="D10" s="1859">
        <v>0</v>
      </c>
      <c r="E10" s="1860">
        <v>0</v>
      </c>
      <c r="F10" s="1861">
        <v>0</v>
      </c>
      <c r="G10" s="1862">
        <v>0</v>
      </c>
      <c r="H10" s="1863">
        <v>0</v>
      </c>
      <c r="I10" s="1864">
        <v>0</v>
      </c>
    </row>
    <row r="11" ht="28.5" customHeight="1">
      <c r="A11" s="1865" t="s">
        <v>287</v>
      </c>
      <c r="B11" s="696">
        <v>0</v>
      </c>
      <c r="C11" s="1866">
        <v>0</v>
      </c>
      <c r="D11" s="1867">
        <v>0</v>
      </c>
      <c r="E11" s="1868">
        <v>0</v>
      </c>
      <c r="F11" s="1869">
        <v>0</v>
      </c>
      <c r="G11" s="1870">
        <v>0</v>
      </c>
      <c r="H11" s="1871">
        <v>0</v>
      </c>
      <c r="I11" s="1872">
        <v>0</v>
      </c>
    </row>
    <row r="12" ht="28.5" customHeight="1">
      <c r="A12" s="1873" t="s">
        <v>288</v>
      </c>
      <c r="B12" s="696">
        <v>0</v>
      </c>
      <c r="C12" s="1874">
        <v>0</v>
      </c>
      <c r="D12" s="1875">
        <v>0</v>
      </c>
      <c r="E12" s="1876">
        <v>0</v>
      </c>
      <c r="F12" s="1877">
        <v>0</v>
      </c>
      <c r="G12" s="1878">
        <v>0</v>
      </c>
      <c r="H12" s="1879">
        <v>0</v>
      </c>
      <c r="I12" s="1880">
        <v>0</v>
      </c>
    </row>
    <row r="13" ht="28.5" customHeight="1">
      <c r="A13" s="1881" t="s">
        <v>289</v>
      </c>
      <c r="B13" s="696">
        <v>179124000</v>
      </c>
      <c r="C13" s="1882">
        <v>0</v>
      </c>
      <c r="D13" s="1883">
        <v>10844000</v>
      </c>
      <c r="E13" s="1884">
        <v>168280000</v>
      </c>
      <c r="F13" s="1885">
        <v>0</v>
      </c>
      <c r="G13" s="1886">
        <v>0</v>
      </c>
      <c r="H13" s="1887">
        <v>0</v>
      </c>
      <c r="I13" s="1888">
        <v>0</v>
      </c>
    </row>
    <row r="14" ht="28.5" customHeight="1">
      <c r="A14" s="1889" t="s">
        <v>290</v>
      </c>
      <c r="B14" s="696">
        <v>449920000</v>
      </c>
      <c r="C14" s="821">
        <v>0</v>
      </c>
      <c r="D14" s="821">
        <v>219920000</v>
      </c>
      <c r="E14" s="821">
        <v>230000000</v>
      </c>
      <c r="F14" s="821">
        <v>0</v>
      </c>
      <c r="G14" s="821">
        <v>0</v>
      </c>
      <c r="H14" s="821">
        <v>0</v>
      </c>
      <c r="I14" s="821">
        <v>0</v>
      </c>
    </row>
    <row r="15" ht="28.5" customHeight="1">
      <c r="A15" s="1890" t="s">
        <v>291</v>
      </c>
      <c r="B15" s="1891" t="s">
        <v>64</v>
      </c>
      <c r="C15" s="1892" t="s">
        <v>292</v>
      </c>
      <c r="D15" s="1893" t="s">
        <v>293</v>
      </c>
      <c r="E15" s="1894" t="s">
        <v>294</v>
      </c>
      <c r="F15" s="1895" t="s">
        <v>295</v>
      </c>
      <c r="G15" s="1896" t="s">
        <v>296</v>
      </c>
      <c r="H15" s="1897" t="s">
        <v>297</v>
      </c>
      <c r="I15" s="1898" t="s">
        <v>298</v>
      </c>
    </row>
    <row r="16" ht="28.5" customHeight="1">
      <c r="A16" s="1899" t="s">
        <v>299</v>
      </c>
      <c r="B16" s="821">
        <v>449920000</v>
      </c>
      <c r="C16" s="1900">
        <v>0</v>
      </c>
      <c r="D16" s="1901">
        <v>219920000</v>
      </c>
      <c r="E16" s="1902">
        <v>230000000</v>
      </c>
      <c r="F16" s="1903">
        <v>0</v>
      </c>
      <c r="G16" s="1904">
        <v>0</v>
      </c>
      <c r="H16" s="1905">
        <v>0</v>
      </c>
      <c r="I16" s="1906">
        <v>0</v>
      </c>
    </row>
    <row r="17" ht="28.5" customHeight="1">
      <c r="A17" s="1907" t="s">
        <v>282</v>
      </c>
      <c r="B17" s="1178">
        <v>0</v>
      </c>
      <c r="C17" s="1908">
        <v>0</v>
      </c>
      <c r="D17" s="1909">
        <v>0</v>
      </c>
      <c r="E17" s="1910">
        <v>0</v>
      </c>
      <c r="F17" s="1911">
        <v>0</v>
      </c>
      <c r="G17" s="1912">
        <v>0</v>
      </c>
      <c r="H17" s="1913">
        <v>0</v>
      </c>
      <c r="I17" s="1914">
        <v>0</v>
      </c>
    </row>
    <row r="18" ht="28.5" customHeight="1">
      <c r="A18" s="1915" t="s">
        <v>283</v>
      </c>
      <c r="B18" s="696">
        <v>0</v>
      </c>
      <c r="C18" s="1916">
        <v>0</v>
      </c>
      <c r="D18" s="1917">
        <v>0</v>
      </c>
      <c r="E18" s="1918">
        <v>0</v>
      </c>
      <c r="F18" s="1919">
        <v>0</v>
      </c>
      <c r="G18" s="1920">
        <v>0</v>
      </c>
      <c r="H18" s="1921">
        <v>0</v>
      </c>
      <c r="I18" s="1922">
        <v>0</v>
      </c>
    </row>
    <row r="19" ht="28.5" customHeight="1">
      <c r="A19" s="1923" t="s">
        <v>284</v>
      </c>
      <c r="B19" s="696">
        <v>449920000</v>
      </c>
      <c r="C19" s="1924">
        <v>0</v>
      </c>
      <c r="D19" s="1925">
        <v>219920000</v>
      </c>
      <c r="E19" s="1926">
        <v>230000000</v>
      </c>
      <c r="F19" s="1927">
        <v>0</v>
      </c>
      <c r="G19" s="1928">
        <v>0</v>
      </c>
      <c r="H19" s="1929">
        <v>0</v>
      </c>
      <c r="I19" s="1930">
        <v>0</v>
      </c>
    </row>
    <row r="20" ht="28.5" customHeight="1">
      <c r="A20" s="1931" t="s">
        <v>300</v>
      </c>
      <c r="B20" s="696">
        <v>0</v>
      </c>
      <c r="C20" s="696">
        <v>0</v>
      </c>
      <c r="D20" s="696">
        <v>0</v>
      </c>
      <c r="E20" s="696">
        <v>0</v>
      </c>
      <c r="F20" s="696">
        <v>0</v>
      </c>
      <c r="G20" s="696">
        <v>0</v>
      </c>
      <c r="H20" s="696">
        <v>0</v>
      </c>
      <c r="I20" s="696">
        <v>0</v>
      </c>
    </row>
    <row r="21" ht="28.5" customHeight="1">
      <c r="A21" s="1932" t="s">
        <v>282</v>
      </c>
      <c r="B21" s="696">
        <v>0</v>
      </c>
      <c r="C21" s="1933">
        <v>0</v>
      </c>
      <c r="D21" s="1934">
        <v>0</v>
      </c>
      <c r="E21" s="1935">
        <v>0</v>
      </c>
      <c r="F21" s="1936">
        <v>0</v>
      </c>
      <c r="G21" s="1937">
        <v>0</v>
      </c>
      <c r="H21" s="1938">
        <v>0</v>
      </c>
      <c r="I21" s="1939">
        <v>0</v>
      </c>
    </row>
    <row r="22" ht="28.5" customHeight="1">
      <c r="A22" s="1940" t="s">
        <v>283</v>
      </c>
      <c r="B22" s="696">
        <v>0</v>
      </c>
      <c r="C22" s="1941">
        <v>0</v>
      </c>
      <c r="D22" s="1942">
        <v>0</v>
      </c>
      <c r="E22" s="1943">
        <v>0</v>
      </c>
      <c r="F22" s="1944">
        <v>0</v>
      </c>
      <c r="G22" s="1945">
        <v>0</v>
      </c>
      <c r="H22" s="1946">
        <v>0</v>
      </c>
      <c r="I22" s="1947">
        <v>0</v>
      </c>
    </row>
    <row r="23" ht="28.5" customHeight="1">
      <c r="A23" s="1948" t="s">
        <v>284</v>
      </c>
      <c r="B23" s="696">
        <v>0</v>
      </c>
      <c r="C23" s="1949">
        <v>0</v>
      </c>
      <c r="D23" s="1950">
        <v>0</v>
      </c>
      <c r="E23" s="1951">
        <v>0</v>
      </c>
      <c r="F23" s="1952">
        <v>0</v>
      </c>
      <c r="G23" s="1953">
        <v>0</v>
      </c>
      <c r="H23" s="1954">
        <v>0</v>
      </c>
      <c r="I23" s="1955">
        <v>0</v>
      </c>
    </row>
    <row r="24" ht="28.5" customHeight="1">
      <c r="A24" s="1956"/>
      <c r="B24" s="1957"/>
      <c r="C24" s="1958"/>
      <c r="D24" s="1959"/>
      <c r="E24" s="1960"/>
      <c r="F24" s="1961"/>
      <c r="G24" s="1962"/>
      <c r="H24" s="1963"/>
      <c r="I24" s="1964" t="s">
        <v>301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50" orientation="landscape" errors="blank"/>
</worksheet>
</file>

<file path=xl/worksheets/sheet15.xml><?xml version="1.0" encoding="utf-8"?>
<worksheet xmlns="http://schemas.openxmlformats.org/spreadsheetml/2006/main" xmlns:r="http://schemas.openxmlformats.org/officeDocument/2006/relationships">
  <dimension ref="A1:I28"/>
  <sheetViews>
    <sheetView showGridLines="0" topLeftCell="A1" zoomScaleNormal="100" zoomScalePageLayoutView="60" workbookViewId="0">
      <pane ySplit="0.15" topLeftCell="A4" activePane="bottomLeft" state="frozen"/>
      <selection activeCell="A1" sqref="A1"/>
    </sheetView>
  </sheetViews>
  <sheetFormatPr defaultColWidth="8" defaultRowHeight="14.25"/>
  <cols>
    <col min="1" max="1" width="49.6196078431373" style="16"/>
    <col min="2" max="2" width="7.6" style="16"/>
    <col min="3" max="3" width="23.3764705882353" style="16"/>
    <col min="4" max="4" width="56.2196078431373" style="16"/>
    <col min="5" max="5" width="9.17647058823529" style="16"/>
    <col min="6" max="6" width="25.3843137254902" style="16"/>
    <col min="7" max="7" width="49.0470588235294" style="16"/>
    <col min="8" max="8" width="7.6" style="16"/>
    <col min="9" max="9" width="27.2470588235294" style="16"/>
  </cols>
  <sheetData>
    <row r="1" ht="60" customHeight="1">
      <c r="A1" s="1965" t="s">
        <v>302</v>
      </c>
      <c r="B1" s="1966"/>
      <c r="C1" s="1967"/>
      <c r="D1" s="1968"/>
      <c r="E1" s="1969"/>
      <c r="F1" s="1970"/>
      <c r="G1" s="1971"/>
      <c r="H1" s="1972"/>
      <c r="I1" s="1973"/>
    </row>
    <row r="2" ht="24" customHeight="1">
      <c r="A2" s="1974" t="s">
        <v>44</v>
      </c>
      <c r="B2" s="1975"/>
      <c r="C2" s="1976"/>
      <c r="D2" s="1977"/>
      <c r="E2" s="1978"/>
      <c r="F2" s="1979"/>
      <c r="G2" s="1980"/>
      <c r="H2" s="1981"/>
      <c r="I2" s="1982" t="s">
        <v>303</v>
      </c>
    </row>
    <row r="3" ht="30" customHeight="1">
      <c r="A3" s="1983" t="s">
        <v>46</v>
      </c>
      <c r="B3" s="1984" t="s">
        <v>304</v>
      </c>
      <c r="C3" s="1985" t="s">
        <v>305</v>
      </c>
      <c r="D3" s="1986" t="s">
        <v>46</v>
      </c>
      <c r="E3" s="1987" t="s">
        <v>304</v>
      </c>
      <c r="F3" s="1988" t="s">
        <v>305</v>
      </c>
      <c r="G3" s="1989" t="s">
        <v>46</v>
      </c>
      <c r="H3" s="1990" t="s">
        <v>304</v>
      </c>
      <c r="I3" s="1991" t="s">
        <v>305</v>
      </c>
    </row>
    <row r="4" ht="30" customHeight="1">
      <c r="A4" s="1992" t="s">
        <v>306</v>
      </c>
      <c r="B4" s="1993" t="s">
        <v>64</v>
      </c>
      <c r="C4" s="1994" t="s">
        <v>64</v>
      </c>
      <c r="D4" s="1995" t="s">
        <v>307</v>
      </c>
      <c r="E4" s="1996" t="s">
        <v>64</v>
      </c>
      <c r="F4" s="1997" t="s">
        <v>64</v>
      </c>
      <c r="G4" s="1998" t="s">
        <v>308</v>
      </c>
      <c r="H4" s="1999" t="s">
        <v>64</v>
      </c>
      <c r="I4" s="2000" t="s">
        <v>64</v>
      </c>
    </row>
    <row r="5" ht="30" customHeight="1">
      <c r="A5" s="2001" t="s">
        <v>309</v>
      </c>
      <c r="B5" s="2002" t="s">
        <v>310</v>
      </c>
      <c r="C5" s="2003">
        <v>0</v>
      </c>
      <c r="D5" s="2004" t="s">
        <v>311</v>
      </c>
      <c r="E5" s="2005" t="s">
        <v>310</v>
      </c>
      <c r="F5" s="2006">
        <v>0</v>
      </c>
      <c r="G5" s="2007" t="s">
        <v>309</v>
      </c>
      <c r="H5" s="2008" t="s">
        <v>310</v>
      </c>
      <c r="I5" s="2009">
        <v>30001</v>
      </c>
    </row>
    <row r="6" ht="30" customHeight="1">
      <c r="A6" s="2010" t="s">
        <v>312</v>
      </c>
      <c r="B6" s="2011" t="s">
        <v>310</v>
      </c>
      <c r="C6" s="2012">
        <v>0</v>
      </c>
      <c r="D6" s="2013" t="s">
        <v>313</v>
      </c>
      <c r="E6" s="2014" t="s">
        <v>314</v>
      </c>
      <c r="F6" s="2015">
        <v>0</v>
      </c>
      <c r="G6" s="2016" t="s">
        <v>312</v>
      </c>
      <c r="H6" s="2017" t="s">
        <v>310</v>
      </c>
      <c r="I6" s="2018">
        <v>19787</v>
      </c>
    </row>
    <row r="7" ht="30" customHeight="1">
      <c r="A7" s="2019" t="s">
        <v>315</v>
      </c>
      <c r="B7" s="2020" t="s">
        <v>310</v>
      </c>
      <c r="C7" s="2021">
        <v>0</v>
      </c>
      <c r="D7" s="2022" t="s">
        <v>316</v>
      </c>
      <c r="E7" s="2023" t="s">
        <v>314</v>
      </c>
      <c r="F7" s="696">
        <v>0</v>
      </c>
      <c r="G7" s="2024" t="s">
        <v>317</v>
      </c>
      <c r="H7" s="2025" t="s">
        <v>310</v>
      </c>
      <c r="I7" s="2026">
        <v>10214</v>
      </c>
    </row>
    <row r="8" ht="30" customHeight="1">
      <c r="A8" s="2027" t="s">
        <v>318</v>
      </c>
      <c r="B8" s="2028" t="s">
        <v>310</v>
      </c>
      <c r="C8" s="2003">
        <v>0</v>
      </c>
      <c r="D8" s="2029" t="s">
        <v>319</v>
      </c>
      <c r="E8" s="2030" t="s">
        <v>314</v>
      </c>
      <c r="F8" s="2031">
        <v>0</v>
      </c>
      <c r="G8" s="2032" t="s">
        <v>320</v>
      </c>
      <c r="H8" s="2033" t="s">
        <v>310</v>
      </c>
      <c r="I8" s="2034">
        <v>342</v>
      </c>
    </row>
    <row r="9" ht="30" customHeight="1">
      <c r="A9" s="2035" t="s">
        <v>321</v>
      </c>
      <c r="B9" s="2036" t="s">
        <v>310</v>
      </c>
      <c r="C9" s="2037">
        <v>0</v>
      </c>
      <c r="D9" s="2038" t="s">
        <v>322</v>
      </c>
      <c r="E9" s="2039" t="s">
        <v>314</v>
      </c>
      <c r="F9" s="2040">
        <v>0</v>
      </c>
      <c r="G9" s="2041" t="s">
        <v>323</v>
      </c>
      <c r="H9" s="2042" t="s">
        <v>310</v>
      </c>
      <c r="I9" s="2043">
        <v>19787</v>
      </c>
    </row>
    <row r="10" ht="30" customHeight="1">
      <c r="A10" s="2044" t="s">
        <v>324</v>
      </c>
      <c r="B10" s="2045" t="s">
        <v>310</v>
      </c>
      <c r="C10" s="2046">
        <v>0</v>
      </c>
      <c r="D10" s="2047" t="s">
        <v>325</v>
      </c>
      <c r="E10" s="2048" t="s">
        <v>64</v>
      </c>
      <c r="F10" s="2049" t="s">
        <v>64</v>
      </c>
      <c r="G10" s="2050" t="s">
        <v>326</v>
      </c>
      <c r="H10" s="2051" t="s">
        <v>64</v>
      </c>
      <c r="I10" s="2052" t="s">
        <v>64</v>
      </c>
    </row>
    <row r="11" ht="30" customHeight="1">
      <c r="A11" s="2053" t="s">
        <v>327</v>
      </c>
      <c r="B11" s="2054" t="s">
        <v>310</v>
      </c>
      <c r="C11" s="2055">
        <v>0</v>
      </c>
      <c r="D11" s="2056" t="s">
        <v>328</v>
      </c>
      <c r="E11" s="2057" t="s">
        <v>314</v>
      </c>
      <c r="F11" s="696">
        <v>0</v>
      </c>
      <c r="G11" s="2058" t="s">
        <v>329</v>
      </c>
      <c r="H11" s="2059" t="s">
        <v>314</v>
      </c>
      <c r="I11" s="2060">
        <v>1276441621.33</v>
      </c>
    </row>
    <row r="12" ht="30" customHeight="1">
      <c r="A12" s="2061" t="s">
        <v>330</v>
      </c>
      <c r="B12" s="2062" t="s">
        <v>310</v>
      </c>
      <c r="C12" s="2063">
        <v>0</v>
      </c>
      <c r="D12" s="2064" t="s">
        <v>331</v>
      </c>
      <c r="E12" s="2065" t="s">
        <v>314</v>
      </c>
      <c r="F12" s="696">
        <v>0</v>
      </c>
      <c r="G12" s="2066" t="s">
        <v>332</v>
      </c>
      <c r="H12" s="2067" t="s">
        <v>314</v>
      </c>
      <c r="I12" s="2068">
        <v>1276441621.33</v>
      </c>
    </row>
    <row r="13" ht="30" customHeight="1">
      <c r="A13" s="2069" t="s">
        <v>323</v>
      </c>
      <c r="B13" s="2070" t="s">
        <v>310</v>
      </c>
      <c r="C13" s="2071">
        <v>0</v>
      </c>
      <c r="D13" s="2072" t="s">
        <v>333</v>
      </c>
      <c r="E13" s="2073" t="s">
        <v>314</v>
      </c>
      <c r="F13" s="696">
        <v>0</v>
      </c>
      <c r="G13" s="2074" t="s">
        <v>334</v>
      </c>
      <c r="H13" s="2075" t="s">
        <v>64</v>
      </c>
      <c r="I13" s="2076" t="s">
        <v>64</v>
      </c>
    </row>
    <row r="14" ht="30" customHeight="1">
      <c r="A14" s="2077" t="s">
        <v>335</v>
      </c>
      <c r="B14" s="2078" t="s">
        <v>310</v>
      </c>
      <c r="C14" s="2079">
        <v>0</v>
      </c>
      <c r="D14" s="2080" t="s">
        <v>336</v>
      </c>
      <c r="E14" s="2081" t="s">
        <v>314</v>
      </c>
      <c r="F14" s="696">
        <v>0</v>
      </c>
      <c r="G14" s="2082" t="s">
        <v>337</v>
      </c>
      <c r="H14" s="2083" t="s">
        <v>314</v>
      </c>
      <c r="I14" s="2084">
        <v>306345989.12</v>
      </c>
    </row>
    <row r="15" ht="30" customHeight="1">
      <c r="A15" s="2085" t="s">
        <v>326</v>
      </c>
      <c r="B15" s="2086" t="s">
        <v>64</v>
      </c>
      <c r="C15" s="2087" t="s">
        <v>64</v>
      </c>
      <c r="D15" s="2088" t="s">
        <v>338</v>
      </c>
      <c r="E15" s="2089" t="s">
        <v>314</v>
      </c>
      <c r="F15" s="696">
        <v>0</v>
      </c>
      <c r="G15" s="2090" t="s">
        <v>339</v>
      </c>
      <c r="H15" s="2091" t="s">
        <v>64</v>
      </c>
      <c r="I15" s="2092" t="s">
        <v>64</v>
      </c>
    </row>
    <row r="16" ht="30" customHeight="1">
      <c r="A16" s="2093" t="s">
        <v>329</v>
      </c>
      <c r="B16" s="2094" t="s">
        <v>314</v>
      </c>
      <c r="C16" s="2095">
        <v>0</v>
      </c>
      <c r="D16" s="2096" t="s">
        <v>340</v>
      </c>
      <c r="E16" s="2097" t="s">
        <v>64</v>
      </c>
      <c r="F16" s="2098" t="s">
        <v>64</v>
      </c>
      <c r="G16" s="2099" t="s">
        <v>341</v>
      </c>
      <c r="H16" s="2100" t="s">
        <v>314</v>
      </c>
      <c r="I16" s="2101">
        <v>0</v>
      </c>
    </row>
    <row r="17" ht="30" customHeight="1">
      <c r="A17" s="2102" t="s">
        <v>332</v>
      </c>
      <c r="B17" s="2103" t="s">
        <v>314</v>
      </c>
      <c r="C17" s="2104">
        <v>0</v>
      </c>
      <c r="D17" s="2105" t="s">
        <v>342</v>
      </c>
      <c r="E17" s="2106" t="s">
        <v>310</v>
      </c>
      <c r="F17" s="2107">
        <v>589801</v>
      </c>
      <c r="G17" s="2108" t="s">
        <v>343</v>
      </c>
      <c r="H17" s="2109" t="s">
        <v>314</v>
      </c>
      <c r="I17" s="2110">
        <v>0</v>
      </c>
    </row>
    <row r="18" ht="30" customHeight="1">
      <c r="A18" s="2111" t="s">
        <v>344</v>
      </c>
      <c r="B18" s="2112" t="s">
        <v>314</v>
      </c>
      <c r="C18" s="2113">
        <v>0</v>
      </c>
      <c r="D18" s="2114" t="s">
        <v>345</v>
      </c>
      <c r="E18" s="2115" t="s">
        <v>310</v>
      </c>
      <c r="F18" s="2116">
        <v>306463</v>
      </c>
      <c r="G18" s="2117" t="s">
        <v>346</v>
      </c>
      <c r="H18" s="2118" t="s">
        <v>314</v>
      </c>
      <c r="I18" s="2119">
        <v>0</v>
      </c>
    </row>
    <row r="19" ht="30" customHeight="1">
      <c r="A19" s="2120" t="s">
        <v>334</v>
      </c>
      <c r="B19" s="2121" t="s">
        <v>64</v>
      </c>
      <c r="C19" s="2122" t="s">
        <v>64</v>
      </c>
      <c r="D19" s="2123" t="s">
        <v>347</v>
      </c>
      <c r="E19" s="2124" t="s">
        <v>310</v>
      </c>
      <c r="F19" s="2125">
        <v>25279</v>
      </c>
      <c r="G19" s="2126" t="s">
        <v>348</v>
      </c>
      <c r="H19" s="2127" t="s">
        <v>314</v>
      </c>
      <c r="I19" s="697">
        <v>0</v>
      </c>
    </row>
    <row r="20" ht="30" customHeight="1">
      <c r="A20" s="2128" t="s">
        <v>337</v>
      </c>
      <c r="B20" s="2129" t="s">
        <v>314</v>
      </c>
      <c r="C20" s="2130">
        <v>0</v>
      </c>
      <c r="D20" s="2131" t="s">
        <v>349</v>
      </c>
      <c r="E20" s="2132" t="s">
        <v>310</v>
      </c>
      <c r="F20" s="2133">
        <v>137457</v>
      </c>
      <c r="G20" s="2134" t="s">
        <v>350</v>
      </c>
      <c r="H20" s="2135" t="s">
        <v>314</v>
      </c>
      <c r="I20" s="2136">
        <v>0</v>
      </c>
    </row>
    <row r="21" ht="30" customHeight="1">
      <c r="A21" s="2137" t="s">
        <v>339</v>
      </c>
      <c r="B21" s="2138" t="s">
        <v>64</v>
      </c>
      <c r="C21" s="2139" t="s">
        <v>64</v>
      </c>
      <c r="D21" s="2140" t="s">
        <v>351</v>
      </c>
      <c r="E21" s="2141" t="s">
        <v>310</v>
      </c>
      <c r="F21" s="2142">
        <v>5342</v>
      </c>
      <c r="G21" s="2143" t="s">
        <v>352</v>
      </c>
      <c r="H21" s="2144" t="s">
        <v>314</v>
      </c>
      <c r="I21" s="2145">
        <v>0</v>
      </c>
    </row>
    <row r="22" ht="30" customHeight="1">
      <c r="A22" s="2146" t="s">
        <v>353</v>
      </c>
      <c r="B22" s="2147" t="s">
        <v>314</v>
      </c>
      <c r="C22" s="2148">
        <v>0</v>
      </c>
      <c r="D22" s="2149" t="s">
        <v>354</v>
      </c>
      <c r="E22" s="2150" t="s">
        <v>64</v>
      </c>
      <c r="F22" s="2151" t="s">
        <v>64</v>
      </c>
      <c r="G22" s="2152" t="s">
        <v>307</v>
      </c>
      <c r="H22" s="2153" t="s">
        <v>64</v>
      </c>
      <c r="I22" s="2154" t="s">
        <v>64</v>
      </c>
    </row>
    <row r="23" ht="30" customHeight="1">
      <c r="A23" s="2155" t="s">
        <v>355</v>
      </c>
      <c r="B23" s="2156" t="s">
        <v>314</v>
      </c>
      <c r="C23" s="2157">
        <v>0</v>
      </c>
      <c r="D23" s="2158" t="s">
        <v>311</v>
      </c>
      <c r="E23" s="2159" t="s">
        <v>310</v>
      </c>
      <c r="F23" s="2160">
        <v>588278</v>
      </c>
      <c r="G23" s="2161" t="s">
        <v>311</v>
      </c>
      <c r="H23" s="2162" t="s">
        <v>310</v>
      </c>
      <c r="I23" s="2163">
        <v>22580</v>
      </c>
    </row>
    <row r="24" ht="30" customHeight="1">
      <c r="A24" s="2164" t="s">
        <v>356</v>
      </c>
      <c r="B24" s="2165" t="s">
        <v>314</v>
      </c>
      <c r="C24" s="2166">
        <v>0</v>
      </c>
      <c r="D24" s="2167" t="s">
        <v>313</v>
      </c>
      <c r="E24" s="2168" t="s">
        <v>314</v>
      </c>
      <c r="F24" s="2169">
        <v>749618310.04</v>
      </c>
      <c r="G24" s="2170" t="s">
        <v>313</v>
      </c>
      <c r="H24" s="2171" t="s">
        <v>314</v>
      </c>
      <c r="I24" s="2172">
        <v>601680000</v>
      </c>
    </row>
    <row r="25" ht="30" customHeight="1">
      <c r="A25" s="2173" t="s">
        <v>357</v>
      </c>
      <c r="B25" s="2174" t="s">
        <v>314</v>
      </c>
      <c r="C25" s="696">
        <v>0</v>
      </c>
      <c r="D25" s="2175" t="s">
        <v>358</v>
      </c>
      <c r="E25" s="2176" t="s">
        <v>314</v>
      </c>
      <c r="F25" s="696">
        <v>406900</v>
      </c>
      <c r="G25" s="2177" t="s">
        <v>316</v>
      </c>
      <c r="H25" s="2178" t="s">
        <v>314</v>
      </c>
      <c r="I25" s="697">
        <v>0</v>
      </c>
    </row>
    <row r="26" ht="30" customHeight="1">
      <c r="A26" s="2179" t="s">
        <v>350</v>
      </c>
      <c r="B26" s="2180" t="s">
        <v>314</v>
      </c>
      <c r="C26" s="2181">
        <v>0</v>
      </c>
      <c r="D26" s="2182" t="s">
        <v>319</v>
      </c>
      <c r="E26" s="2183" t="s">
        <v>314</v>
      </c>
      <c r="F26" s="2184">
        <v>0</v>
      </c>
      <c r="G26" s="2185" t="s">
        <v>319</v>
      </c>
      <c r="H26" s="2186" t="s">
        <v>314</v>
      </c>
      <c r="I26" s="2187">
        <v>0</v>
      </c>
    </row>
    <row r="27" ht="30" customHeight="1">
      <c r="A27" s="2188" t="s">
        <v>352</v>
      </c>
      <c r="B27" s="2189" t="s">
        <v>314</v>
      </c>
      <c r="C27" s="2190">
        <v>0</v>
      </c>
      <c r="D27" s="2191" t="s">
        <v>322</v>
      </c>
      <c r="E27" s="2192" t="s">
        <v>314</v>
      </c>
      <c r="F27" s="2193">
        <v>406900</v>
      </c>
      <c r="G27" s="2194" t="s">
        <v>322</v>
      </c>
      <c r="H27" s="2195" t="s">
        <v>314</v>
      </c>
      <c r="I27" s="2196">
        <v>0</v>
      </c>
    </row>
    <row r="28" ht="36" customHeight="1">
      <c r="A28" s="2197"/>
      <c r="B28" s="2198"/>
      <c r="C28" s="2199"/>
      <c r="D28" s="2200"/>
      <c r="E28" s="2201"/>
      <c r="F28" s="2202"/>
      <c r="G28" s="2203"/>
      <c r="H28" s="2204"/>
      <c r="I28" s="2205" t="s">
        <v>359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50" orientation="landscape" errors="blank"/>
</worksheet>
</file>

<file path=xl/worksheets/sheet16.xml><?xml version="1.0" encoding="utf-8"?>
<worksheet xmlns="http://schemas.openxmlformats.org/spreadsheetml/2006/main" xmlns:r="http://schemas.openxmlformats.org/officeDocument/2006/relationships">
  <dimension ref="A1:D22"/>
  <sheetViews>
    <sheetView topLeftCell="A1" zoomScaleNormal="100" zoomScalePageLayoutView="60" workbookViewId="0">
      <selection activeCell="A1" sqref="A1"/>
    </sheetView>
  </sheetViews>
  <sheetFormatPr defaultColWidth="8" defaultRowHeight="14.25"/>
  <cols>
    <col min="1" max="1" width="57.3647058823529" style="16"/>
    <col min="2" max="2" width="24.2352941176471" style="16"/>
    <col min="3" max="3" width="57.3647058823529" style="16"/>
    <col min="4" max="4" width="24.2352941176471" style="16"/>
  </cols>
  <sheetData>
    <row r="1" ht="31.5" customHeight="1">
      <c r="A1" s="2206" t="s">
        <v>360</v>
      </c>
      <c r="B1" s="2207"/>
      <c r="C1" s="2208"/>
      <c r="D1" s="2209"/>
    </row>
    <row r="2" ht="31.5" customHeight="1">
      <c r="A2" s="2210"/>
      <c r="B2" s="2211"/>
      <c r="C2" s="2212"/>
      <c r="D2" s="2213"/>
    </row>
    <row r="3" ht="22.5" customHeight="1">
      <c r="A3" s="2214"/>
      <c r="B3" s="2215"/>
      <c r="C3" s="2216"/>
      <c r="D3" s="2217" t="s">
        <v>361</v>
      </c>
    </row>
    <row r="4" ht="21" customHeight="1">
      <c r="A4" s="2218" t="s">
        <v>44</v>
      </c>
      <c r="B4" s="2219"/>
      <c r="C4" s="2220"/>
      <c r="D4" s="2221" t="s">
        <v>45</v>
      </c>
    </row>
    <row r="5" ht="27.75" customHeight="1">
      <c r="A5" s="2222" t="s">
        <v>46</v>
      </c>
      <c r="B5" s="2223" t="s">
        <v>362</v>
      </c>
      <c r="C5" s="2224" t="s">
        <v>46</v>
      </c>
      <c r="D5" s="2225" t="s">
        <v>362</v>
      </c>
    </row>
    <row r="6" ht="27.75" customHeight="1">
      <c r="A6" s="2226" t="s">
        <v>363</v>
      </c>
      <c r="B6" s="2227">
        <v>0</v>
      </c>
      <c r="C6" s="2228" t="s">
        <v>364</v>
      </c>
      <c r="D6" s="2229">
        <v>0</v>
      </c>
    </row>
    <row r="7" ht="27.75" customHeight="1">
      <c r="A7" s="2230" t="s">
        <v>365</v>
      </c>
      <c r="B7" s="2231">
        <v>0</v>
      </c>
      <c r="C7" s="2232" t="s">
        <v>366</v>
      </c>
      <c r="D7" s="2229">
        <v>0</v>
      </c>
    </row>
    <row r="8" ht="27.75" customHeight="1">
      <c r="A8" s="2233" t="s">
        <v>367</v>
      </c>
      <c r="B8" s="2234">
        <v>0</v>
      </c>
      <c r="C8" s="2235" t="s">
        <v>368</v>
      </c>
      <c r="D8" s="2236">
        <v>0</v>
      </c>
    </row>
    <row r="9" ht="27.75" customHeight="1">
      <c r="A9" s="2237" t="s">
        <v>369</v>
      </c>
      <c r="B9" s="2238">
        <v>0</v>
      </c>
      <c r="C9" s="2239" t="s">
        <v>370</v>
      </c>
      <c r="D9" s="2240">
        <v>0</v>
      </c>
    </row>
    <row r="10" ht="27.75" customHeight="1">
      <c r="A10" s="2241"/>
      <c r="B10" s="2242"/>
      <c r="C10" s="2243" t="s">
        <v>371</v>
      </c>
      <c r="D10" s="2244">
        <v>0</v>
      </c>
    </row>
    <row r="11" ht="27.75" customHeight="1">
      <c r="A11" s="2245"/>
      <c r="B11" s="2246"/>
      <c r="C11" s="2247" t="s">
        <v>372</v>
      </c>
      <c r="D11" s="2248">
        <v>0</v>
      </c>
    </row>
    <row r="12" ht="27.75" customHeight="1">
      <c r="A12" s="2249"/>
      <c r="B12" s="2250"/>
      <c r="C12" s="2251" t="s">
        <v>373</v>
      </c>
      <c r="D12" s="2252">
        <v>0</v>
      </c>
    </row>
    <row r="13" ht="27.75" customHeight="1">
      <c r="A13" s="2253"/>
      <c r="B13" s="2254"/>
      <c r="C13" s="2255" t="s">
        <v>374</v>
      </c>
      <c r="D13" s="2256">
        <v>0</v>
      </c>
    </row>
    <row r="14" ht="27.75" customHeight="1">
      <c r="A14" s="2257"/>
      <c r="B14" s="2258"/>
      <c r="C14" s="2259" t="s">
        <v>375</v>
      </c>
      <c r="D14" s="2229">
        <v>0</v>
      </c>
    </row>
    <row r="15" ht="27.75" customHeight="1">
      <c r="A15" s="2260"/>
      <c r="B15" s="2261"/>
      <c r="C15" s="2262" t="s">
        <v>376</v>
      </c>
      <c r="D15" s="2263">
        <v>0</v>
      </c>
    </row>
    <row r="16" ht="27.75" customHeight="1">
      <c r="A16" s="2264"/>
      <c r="B16" s="2265"/>
      <c r="C16" s="2266" t="s">
        <v>377</v>
      </c>
      <c r="D16" s="2267">
        <v>0</v>
      </c>
    </row>
    <row r="17" ht="27.75" customHeight="1">
      <c r="A17" s="2268"/>
      <c r="B17" s="2269"/>
      <c r="C17" s="2270" t="s">
        <v>378</v>
      </c>
      <c r="D17" s="2271">
        <v>0</v>
      </c>
    </row>
    <row r="18" ht="27.75" customHeight="1">
      <c r="A18" s="2272"/>
      <c r="B18" s="2273"/>
      <c r="C18" s="2274" t="s">
        <v>379</v>
      </c>
      <c r="D18" s="2275">
        <v>0</v>
      </c>
    </row>
    <row r="19" ht="27.75" customHeight="1">
      <c r="A19" s="2276"/>
      <c r="B19" s="2277"/>
      <c r="C19" s="2278" t="s">
        <v>380</v>
      </c>
      <c r="D19" s="2279">
        <v>0</v>
      </c>
    </row>
    <row r="20" ht="27.75" customHeight="1">
      <c r="A20" s="2280"/>
      <c r="B20" s="2281"/>
      <c r="C20" s="2282" t="s">
        <v>381</v>
      </c>
      <c r="D20" s="2283">
        <v>0</v>
      </c>
    </row>
    <row r="21" ht="27.75" customHeight="1">
      <c r="A21" s="2284"/>
      <c r="B21" s="2285"/>
      <c r="C21" s="2286" t="s">
        <v>382</v>
      </c>
      <c r="D21" s="2287">
        <v>0</v>
      </c>
    </row>
    <row r="22" ht="27.75" customHeight="1">
      <c r="A22" s="2288"/>
      <c r="B22" s="2289"/>
      <c r="C22" s="2290"/>
      <c r="D22" s="2291" t="s">
        <v>383</v>
      </c>
    </row>
  </sheetData>
  <mergeCells>
    <mergeCell ref="A1:D2"/>
  </mergeCells>
  <pageMargins left="1.18110236220472" right="1.18110236220472" top="1.18110236220472" bottom="1.18110236220472" header="0.51181" footer="0.51181"/>
  <pageSetup paperSize="9" scale="75" orientation="landscape" errors="blank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18"/>
  <sheetViews>
    <sheetView showGridLines="0" topLeftCell="A1" zoomScaleNormal="100" zoomScalePageLayoutView="60" workbookViewId="0">
      <pane ySplit="0.15" topLeftCell="A5" activePane="bottomLeft" state="frozen"/>
      <selection activeCell="A1" sqref="A1"/>
    </sheetView>
  </sheetViews>
  <sheetFormatPr defaultColWidth="8" defaultRowHeight="14.25"/>
  <cols>
    <col min="1" max="1" width="43.0235294117647" style="16"/>
    <col min="2" max="2" width="7.16862745098039" style="16"/>
    <col min="3" max="3" width="27.2470588235294" style="16"/>
    <col min="4" max="4" width="49.9058823529412" style="16"/>
    <col min="5" max="5" width="7.16862745098039" style="16"/>
    <col min="6" max="6" width="27.2470588235294" style="16"/>
  </cols>
  <sheetData>
    <row r="1" ht="48" customHeight="1">
      <c r="A1" s="2292" t="s">
        <v>384</v>
      </c>
      <c r="B1" s="2293"/>
      <c r="C1" s="2294"/>
      <c r="D1" s="2295"/>
      <c r="E1" s="2296"/>
      <c r="F1" s="2297"/>
    </row>
    <row r="2" ht="19.5" customHeight="1">
      <c r="A2" s="2298" t="s">
        <v>44</v>
      </c>
      <c r="B2" s="2299"/>
      <c r="C2" s="2300"/>
      <c r="D2" s="2301"/>
      <c r="E2" s="2302"/>
      <c r="F2" s="2303" t="s">
        <v>385</v>
      </c>
    </row>
    <row r="3" ht="28.5" customHeight="1">
      <c r="A3" s="2304" t="s">
        <v>46</v>
      </c>
      <c r="B3" s="2305" t="s">
        <v>304</v>
      </c>
      <c r="C3" s="2306" t="s">
        <v>305</v>
      </c>
      <c r="D3" s="2307" t="s">
        <v>46</v>
      </c>
      <c r="E3" s="2308" t="s">
        <v>304</v>
      </c>
      <c r="F3" s="2309" t="s">
        <v>305</v>
      </c>
    </row>
    <row r="4" ht="28.5" customHeight="1">
      <c r="A4" s="2310" t="s">
        <v>386</v>
      </c>
      <c r="B4" s="2311" t="s">
        <v>310</v>
      </c>
      <c r="C4" s="2003">
        <v>0</v>
      </c>
      <c r="D4" s="2312" t="s">
        <v>387</v>
      </c>
      <c r="E4" s="2313" t="s">
        <v>314</v>
      </c>
      <c r="F4" s="2314">
        <v>0</v>
      </c>
    </row>
    <row r="5" ht="28.5" customHeight="1">
      <c r="A5" s="2315" t="s">
        <v>388</v>
      </c>
      <c r="B5" s="2316" t="s">
        <v>310</v>
      </c>
      <c r="C5" s="2317">
        <v>0</v>
      </c>
      <c r="D5" s="2318" t="s">
        <v>389</v>
      </c>
      <c r="E5" s="2319" t="s">
        <v>314</v>
      </c>
      <c r="F5" s="2320">
        <v>0</v>
      </c>
    </row>
    <row r="6" ht="28.5" customHeight="1">
      <c r="A6" s="2321" t="s">
        <v>390</v>
      </c>
      <c r="B6" s="2322" t="s">
        <v>310</v>
      </c>
      <c r="C6" s="2323">
        <v>0</v>
      </c>
      <c r="D6" s="2324" t="s">
        <v>391</v>
      </c>
      <c r="E6" s="2325" t="s">
        <v>64</v>
      </c>
      <c r="F6" s="2326" t="s">
        <v>64</v>
      </c>
    </row>
    <row r="7" ht="28.5" customHeight="1">
      <c r="A7" s="2327" t="s">
        <v>392</v>
      </c>
      <c r="B7" s="2328" t="s">
        <v>310</v>
      </c>
      <c r="C7" s="2329">
        <v>0</v>
      </c>
      <c r="D7" s="2330" t="s">
        <v>393</v>
      </c>
      <c r="E7" s="2331" t="s">
        <v>314</v>
      </c>
      <c r="F7" s="2332">
        <v>0</v>
      </c>
    </row>
    <row r="8" ht="28.5" customHeight="1">
      <c r="A8" s="2333" t="s">
        <v>394</v>
      </c>
      <c r="B8" s="2334" t="s">
        <v>64</v>
      </c>
      <c r="C8" s="2335" t="s">
        <v>64</v>
      </c>
      <c r="D8" s="2336" t="s">
        <v>395</v>
      </c>
      <c r="E8" s="2337" t="s">
        <v>314</v>
      </c>
      <c r="F8" s="2338">
        <v>0</v>
      </c>
    </row>
    <row r="9" ht="28.5" customHeight="1">
      <c r="A9" s="2339" t="s">
        <v>396</v>
      </c>
      <c r="B9" s="2340" t="s">
        <v>314</v>
      </c>
      <c r="C9" s="2341">
        <v>0</v>
      </c>
      <c r="D9" s="2342" t="s">
        <v>397</v>
      </c>
      <c r="E9" s="2343" t="s">
        <v>314</v>
      </c>
      <c r="F9" s="2344">
        <v>0</v>
      </c>
    </row>
    <row r="10" ht="28.5" customHeight="1">
      <c r="A10" s="2345" t="s">
        <v>398</v>
      </c>
      <c r="B10" s="2346" t="s">
        <v>314</v>
      </c>
      <c r="C10" s="2347">
        <v>0</v>
      </c>
      <c r="D10" s="2348" t="s">
        <v>399</v>
      </c>
      <c r="E10" s="2349" t="s">
        <v>64</v>
      </c>
      <c r="F10" s="2350" t="s">
        <v>64</v>
      </c>
    </row>
    <row r="11" ht="28.5" customHeight="1">
      <c r="A11" s="2351" t="s">
        <v>400</v>
      </c>
      <c r="B11" s="2352" t="s">
        <v>64</v>
      </c>
      <c r="C11" s="2353" t="s">
        <v>64</v>
      </c>
      <c r="D11" s="2354" t="s">
        <v>401</v>
      </c>
      <c r="E11" s="2355" t="s">
        <v>310</v>
      </c>
      <c r="F11" s="2356">
        <v>0</v>
      </c>
    </row>
    <row r="12" ht="28.5" customHeight="1">
      <c r="A12" s="2357" t="s">
        <v>402</v>
      </c>
      <c r="B12" s="2358" t="s">
        <v>314</v>
      </c>
      <c r="C12" s="2359">
        <v>0</v>
      </c>
      <c r="D12" s="2360" t="s">
        <v>403</v>
      </c>
      <c r="E12" s="2361" t="s">
        <v>310</v>
      </c>
      <c r="F12" s="2362">
        <v>0</v>
      </c>
    </row>
    <row r="13" ht="28.5" customHeight="1">
      <c r="A13" s="2363" t="s">
        <v>404</v>
      </c>
      <c r="B13" s="2364" t="s">
        <v>64</v>
      </c>
      <c r="C13" s="2365" t="s">
        <v>64</v>
      </c>
      <c r="D13" s="2366" t="s">
        <v>405</v>
      </c>
      <c r="E13" s="2367" t="s">
        <v>310</v>
      </c>
      <c r="F13" s="2368">
        <v>0</v>
      </c>
    </row>
    <row r="14" ht="28.5" customHeight="1">
      <c r="A14" s="2369" t="s">
        <v>406</v>
      </c>
      <c r="B14" s="2370" t="s">
        <v>314</v>
      </c>
      <c r="C14" s="2371">
        <v>0</v>
      </c>
      <c r="D14" s="2372" t="s">
        <v>407</v>
      </c>
      <c r="E14" s="2373" t="s">
        <v>310</v>
      </c>
      <c r="F14" s="2374">
        <v>0</v>
      </c>
    </row>
    <row r="15" ht="28.5" customHeight="1">
      <c r="A15" s="2375" t="s">
        <v>408</v>
      </c>
      <c r="B15" s="2376" t="s">
        <v>314</v>
      </c>
      <c r="C15" s="2377">
        <v>0</v>
      </c>
      <c r="D15" s="2378" t="s">
        <v>409</v>
      </c>
      <c r="E15" s="2379" t="s">
        <v>314</v>
      </c>
      <c r="F15" s="696">
        <v>0</v>
      </c>
    </row>
    <row r="16" ht="28.5" customHeight="1">
      <c r="A16" s="2380" t="s">
        <v>410</v>
      </c>
      <c r="B16" s="2381" t="s">
        <v>314</v>
      </c>
      <c r="C16" s="2382">
        <v>0</v>
      </c>
      <c r="D16" s="2383" t="s">
        <v>411</v>
      </c>
      <c r="E16" s="2384" t="s">
        <v>314</v>
      </c>
      <c r="F16" s="2385">
        <v>0</v>
      </c>
    </row>
    <row r="17" ht="28.5" customHeight="1">
      <c r="A17" s="2386" t="s">
        <v>412</v>
      </c>
      <c r="B17" s="2387" t="s">
        <v>314</v>
      </c>
      <c r="C17" s="821">
        <v>0</v>
      </c>
      <c r="D17" s="2388" t="s">
        <v>413</v>
      </c>
      <c r="E17" s="2389" t="s">
        <v>314</v>
      </c>
      <c r="F17" s="2390">
        <v>0</v>
      </c>
    </row>
    <row r="18" ht="28.5" customHeight="1">
      <c r="A18" s="2391"/>
      <c r="B18" s="2392"/>
      <c r="C18" s="2393"/>
      <c r="D18" s="2394"/>
      <c r="E18" s="2395"/>
      <c r="F18" s="2396" t="s">
        <v>414</v>
      </c>
    </row>
  </sheetData>
  <mergeCells>
    <mergeCell ref="A1:F1"/>
  </mergeCells>
  <printOptions horizontalCentered="1"/>
  <pageMargins left="0.393700787401575" right="0.393700787401575" top="0.393700787401575" bottom="0.393700787401575" header="0.51181" footer="0.51181"/>
  <pageSetup paperSize="9" scale="95" orientation="landscape" errors="blank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26"/>
  <sheetViews>
    <sheetView topLeftCell="A1" zoomScaleNormal="100" zoomScalePageLayoutView="60" workbookViewId="0">
      <pane xSplit="0.05" ySplit="0.25" topLeftCell="B6" activePane="bottomRight" state="frozen"/>
      <selection activeCell="A1" sqref="A1"/>
    </sheetView>
  </sheetViews>
  <sheetFormatPr defaultColWidth="8" defaultRowHeight="14.25"/>
  <cols>
    <col min="1" max="1" width="65.2549019607843" style="16"/>
    <col min="2" max="2" width="80.0235294117647" style="16"/>
  </cols>
  <sheetData>
    <row r="1" ht="31.5" customHeight="1">
      <c r="A1" s="2397" t="s">
        <v>415</v>
      </c>
      <c r="B1" s="2398"/>
    </row>
    <row r="2" ht="31.5" customHeight="1">
      <c r="A2" s="2399"/>
      <c r="B2" s="2400"/>
    </row>
    <row r="3" ht="21" customHeight="1">
      <c r="A3" s="2401"/>
      <c r="B3" s="2402" t="s">
        <v>416</v>
      </c>
    </row>
    <row r="4" ht="21" customHeight="1">
      <c r="A4" s="2403" t="s">
        <v>44</v>
      </c>
      <c r="B4" s="2404" t="s">
        <v>45</v>
      </c>
    </row>
    <row r="5" ht="42.75" customHeight="1">
      <c r="A5" s="2405" t="s">
        <v>280</v>
      </c>
      <c r="B5" s="2406" t="s">
        <v>362</v>
      </c>
    </row>
    <row r="6" ht="27.75" customHeight="1">
      <c r="A6" s="2407" t="s">
        <v>417</v>
      </c>
      <c r="B6" s="2408">
        <v>0</v>
      </c>
    </row>
    <row r="7" ht="27.75" customHeight="1">
      <c r="A7" s="2409" t="s">
        <v>418</v>
      </c>
      <c r="B7" s="2408">
        <v>0</v>
      </c>
    </row>
    <row r="8" ht="27.75" customHeight="1">
      <c r="A8" s="2410" t="s">
        <v>419</v>
      </c>
      <c r="B8" s="2408">
        <v>0</v>
      </c>
    </row>
    <row r="9" ht="27.75" customHeight="1">
      <c r="A9" s="2411" t="s">
        <v>420</v>
      </c>
      <c r="B9" s="2408">
        <v>0</v>
      </c>
    </row>
    <row r="10" ht="27.75" customHeight="1">
      <c r="A10" s="2412" t="s">
        <v>421</v>
      </c>
      <c r="B10" s="2408">
        <v>0</v>
      </c>
    </row>
    <row r="11" ht="27.75" customHeight="1">
      <c r="A11" s="2413" t="s">
        <v>422</v>
      </c>
      <c r="B11" s="2408">
        <v>0</v>
      </c>
    </row>
    <row r="12" ht="27.75" customHeight="1">
      <c r="A12" s="2414" t="s">
        <v>418</v>
      </c>
      <c r="B12" s="2415">
        <v>0</v>
      </c>
    </row>
    <row r="13" ht="27.75" customHeight="1">
      <c r="A13" s="2416" t="s">
        <v>419</v>
      </c>
      <c r="B13" s="2417">
        <v>0</v>
      </c>
    </row>
    <row r="14" ht="27.75" customHeight="1">
      <c r="A14" s="2418" t="s">
        <v>420</v>
      </c>
      <c r="B14" s="2419">
        <v>0</v>
      </c>
    </row>
    <row r="15" ht="27.75" customHeight="1">
      <c r="A15" s="2420" t="s">
        <v>421</v>
      </c>
      <c r="B15" s="2421">
        <v>0</v>
      </c>
    </row>
    <row r="16" ht="27.75" customHeight="1">
      <c r="A16" s="2422" t="s">
        <v>423</v>
      </c>
      <c r="B16" s="2408">
        <v>0</v>
      </c>
    </row>
    <row r="17" ht="27.75" customHeight="1">
      <c r="A17" s="2423" t="s">
        <v>418</v>
      </c>
      <c r="B17" s="2424">
        <v>0</v>
      </c>
    </row>
    <row r="18" ht="27.75" customHeight="1">
      <c r="A18" s="2425" t="s">
        <v>419</v>
      </c>
      <c r="B18" s="2426">
        <v>0</v>
      </c>
    </row>
    <row r="19" ht="27.75" customHeight="1">
      <c r="A19" s="2427" t="s">
        <v>420</v>
      </c>
      <c r="B19" s="2428">
        <v>0</v>
      </c>
    </row>
    <row r="20" ht="27.75" customHeight="1">
      <c r="A20" s="2429" t="s">
        <v>421</v>
      </c>
      <c r="B20" s="2430">
        <v>0</v>
      </c>
    </row>
    <row r="21" ht="27.75" customHeight="1">
      <c r="A21" s="2431" t="s">
        <v>424</v>
      </c>
      <c r="B21" s="2408">
        <v>0</v>
      </c>
    </row>
    <row r="22" ht="27.75" customHeight="1">
      <c r="A22" s="2432" t="s">
        <v>418</v>
      </c>
      <c r="B22" s="2433">
        <v>0</v>
      </c>
    </row>
    <row r="23" ht="27.75" customHeight="1">
      <c r="A23" s="2434" t="s">
        <v>419</v>
      </c>
      <c r="B23" s="2435">
        <v>0</v>
      </c>
    </row>
    <row r="24" ht="27.75" customHeight="1">
      <c r="A24" s="2436" t="s">
        <v>420</v>
      </c>
      <c r="B24" s="2437">
        <v>0</v>
      </c>
    </row>
    <row r="25" ht="27.75" customHeight="1">
      <c r="A25" s="2438" t="s">
        <v>421</v>
      </c>
      <c r="B25" s="2439">
        <v>0</v>
      </c>
    </row>
    <row r="26" ht="15" customHeight="1">
      <c r="A26" s="2440"/>
      <c r="B26" s="2441" t="s">
        <v>425</v>
      </c>
    </row>
  </sheetData>
  <mergeCells>
    <mergeCell ref="A1:B2"/>
  </mergeCells>
  <pageMargins left="1.18110236220472" right="1.18110236220472" top="1.18110236220472" bottom="1.18110236220472" header="0.51181" footer="0.51181"/>
  <pageSetup paperSize="9" scale="65" orientation="landscape" errors="blank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17"/>
  <sheetViews>
    <sheetView showGridLines="0" topLeftCell="A1" zoomScaleNormal="100" zoomScalePageLayoutView="60" workbookViewId="0">
      <pane ySplit="0.15" topLeftCell="A4" activePane="bottomLeft" state="frozen"/>
      <selection activeCell="A1" sqref="A1"/>
    </sheetView>
  </sheetViews>
  <sheetFormatPr defaultColWidth="8" defaultRowHeight="14.25"/>
  <cols>
    <col min="1" max="1" width="37.5725490196078" style="16"/>
    <col min="2" max="2" width="7.16862745098039" style="16"/>
    <col min="3" max="3" width="27.2470588235294" style="16"/>
    <col min="4" max="4" width="53.3490196078431" style="16"/>
    <col min="5" max="5" width="7.16862745098039" style="16"/>
    <col min="6" max="6" width="27.2470588235294" style="16"/>
  </cols>
  <sheetData>
    <row r="1" ht="48" customHeight="1">
      <c r="A1" s="2442" t="s">
        <v>426</v>
      </c>
      <c r="B1" s="2443"/>
      <c r="C1" s="2444"/>
      <c r="D1" s="2445"/>
      <c r="E1" s="2446"/>
      <c r="F1" s="2447"/>
    </row>
    <row r="2" ht="19.5" customHeight="1">
      <c r="A2" s="2448" t="s">
        <v>44</v>
      </c>
      <c r="B2" s="2449"/>
      <c r="C2" s="2450"/>
      <c r="D2" s="2451"/>
      <c r="E2" s="2452"/>
      <c r="F2" s="2453" t="s">
        <v>427</v>
      </c>
    </row>
    <row r="3" ht="28.5" customHeight="1">
      <c r="A3" s="2454" t="s">
        <v>428</v>
      </c>
      <c r="B3" s="2455" t="s">
        <v>304</v>
      </c>
      <c r="C3" s="2456" t="s">
        <v>305</v>
      </c>
      <c r="D3" s="2457" t="s">
        <v>428</v>
      </c>
      <c r="E3" s="2458" t="s">
        <v>304</v>
      </c>
      <c r="F3" s="2459" t="s">
        <v>305</v>
      </c>
    </row>
    <row r="4" ht="28.5" customHeight="1">
      <c r="A4" s="2460" t="s">
        <v>386</v>
      </c>
      <c r="B4" s="2461" t="s">
        <v>310</v>
      </c>
      <c r="C4" s="2462">
        <v>0</v>
      </c>
      <c r="D4" s="2463" t="s">
        <v>429</v>
      </c>
      <c r="E4" s="2464" t="s">
        <v>64</v>
      </c>
      <c r="F4" s="2465" t="s">
        <v>64</v>
      </c>
    </row>
    <row r="5" ht="28.5" customHeight="1">
      <c r="A5" s="2466" t="s">
        <v>430</v>
      </c>
      <c r="B5" s="2467" t="s">
        <v>310</v>
      </c>
      <c r="C5" s="2468">
        <v>0</v>
      </c>
      <c r="D5" s="2469" t="s">
        <v>431</v>
      </c>
      <c r="E5" s="2470" t="s">
        <v>64</v>
      </c>
      <c r="F5" s="2471" t="s">
        <v>64</v>
      </c>
    </row>
    <row r="6" ht="28.5" customHeight="1">
      <c r="A6" s="2472" t="s">
        <v>432</v>
      </c>
      <c r="B6" s="2473" t="s">
        <v>310</v>
      </c>
      <c r="C6" s="2474">
        <v>0</v>
      </c>
      <c r="D6" s="2475" t="s">
        <v>433</v>
      </c>
      <c r="E6" s="2476" t="s">
        <v>314</v>
      </c>
      <c r="F6" s="2477">
        <v>0</v>
      </c>
    </row>
    <row r="7" ht="28.5" customHeight="1">
      <c r="A7" s="2478" t="s">
        <v>434</v>
      </c>
      <c r="B7" s="2479" t="s">
        <v>64</v>
      </c>
      <c r="C7" s="2480" t="s">
        <v>64</v>
      </c>
      <c r="D7" s="2481" t="s">
        <v>435</v>
      </c>
      <c r="E7" s="2482" t="s">
        <v>314</v>
      </c>
      <c r="F7" s="2483">
        <v>0</v>
      </c>
    </row>
    <row r="8" ht="28.5" customHeight="1">
      <c r="A8" s="2484" t="s">
        <v>436</v>
      </c>
      <c r="B8" s="2485" t="s">
        <v>314</v>
      </c>
      <c r="C8" s="2486">
        <v>0</v>
      </c>
      <c r="D8" s="2487" t="s">
        <v>437</v>
      </c>
      <c r="E8" s="2488" t="s">
        <v>314</v>
      </c>
      <c r="F8" s="2489">
        <v>0</v>
      </c>
    </row>
    <row r="9" ht="28.5" customHeight="1">
      <c r="A9" s="2490" t="s">
        <v>438</v>
      </c>
      <c r="B9" s="2491" t="s">
        <v>314</v>
      </c>
      <c r="C9" s="2492">
        <v>0</v>
      </c>
      <c r="D9" s="2493" t="s">
        <v>439</v>
      </c>
      <c r="E9" s="2494" t="s">
        <v>314</v>
      </c>
      <c r="F9" s="2495">
        <v>0</v>
      </c>
    </row>
    <row r="10" ht="28.5" customHeight="1">
      <c r="A10" s="2496" t="s">
        <v>440</v>
      </c>
      <c r="B10" s="2497" t="s">
        <v>64</v>
      </c>
      <c r="C10" s="2498" t="s">
        <v>64</v>
      </c>
      <c r="D10" s="2499" t="s">
        <v>441</v>
      </c>
      <c r="E10" s="2500" t="s">
        <v>314</v>
      </c>
      <c r="F10" s="2501">
        <v>0</v>
      </c>
    </row>
    <row r="11" ht="28.5" customHeight="1">
      <c r="A11" s="2502" t="s">
        <v>393</v>
      </c>
      <c r="B11" s="2503" t="s">
        <v>314</v>
      </c>
      <c r="C11" s="2504">
        <v>0</v>
      </c>
      <c r="D11" s="2505" t="s">
        <v>442</v>
      </c>
      <c r="E11" s="2506" t="s">
        <v>314</v>
      </c>
      <c r="F11" s="697">
        <v>0</v>
      </c>
    </row>
    <row r="12" ht="28.5" customHeight="1">
      <c r="A12" s="2507" t="s">
        <v>395</v>
      </c>
      <c r="B12" s="2508" t="s">
        <v>314</v>
      </c>
      <c r="C12" s="2509">
        <v>0</v>
      </c>
      <c r="D12" s="2510" t="s">
        <v>443</v>
      </c>
      <c r="E12" s="2511" t="s">
        <v>314</v>
      </c>
      <c r="F12" s="822">
        <v>0</v>
      </c>
    </row>
    <row r="13" ht="28.5" customHeight="1">
      <c r="A13" s="2512" t="s">
        <v>397</v>
      </c>
      <c r="B13" s="2513" t="s">
        <v>314</v>
      </c>
      <c r="C13" s="2514">
        <v>0</v>
      </c>
      <c r="D13" s="2515" t="s">
        <v>444</v>
      </c>
      <c r="E13" s="2516" t="s">
        <v>64</v>
      </c>
      <c r="F13" s="2517" t="s">
        <v>64</v>
      </c>
    </row>
    <row r="14" ht="28.5" customHeight="1">
      <c r="A14" s="2518" t="s">
        <v>445</v>
      </c>
      <c r="B14" s="2519" t="s">
        <v>314</v>
      </c>
      <c r="C14" s="821">
        <v>0</v>
      </c>
      <c r="D14" s="2520" t="s">
        <v>446</v>
      </c>
      <c r="E14" s="2521" t="s">
        <v>310</v>
      </c>
      <c r="F14" s="2522">
        <v>0</v>
      </c>
    </row>
    <row r="15" ht="28.5" customHeight="1">
      <c r="A15" s="2523" t="s">
        <v>411</v>
      </c>
      <c r="B15" s="2524" t="s">
        <v>314</v>
      </c>
      <c r="C15" s="2525">
        <v>0</v>
      </c>
      <c r="D15" s="2526" t="s">
        <v>447</v>
      </c>
      <c r="E15" s="2527" t="s">
        <v>310</v>
      </c>
      <c r="F15" s="2528">
        <v>0</v>
      </c>
    </row>
    <row r="16" ht="28.5" customHeight="1">
      <c r="A16" s="2529" t="s">
        <v>413</v>
      </c>
      <c r="B16" s="2530" t="s">
        <v>314</v>
      </c>
      <c r="C16" s="2531">
        <v>0</v>
      </c>
      <c r="D16" s="2532" t="s">
        <v>64</v>
      </c>
      <c r="E16" s="2533" t="s">
        <v>64</v>
      </c>
      <c r="F16" s="2534" t="s">
        <v>64</v>
      </c>
    </row>
    <row r="17" ht="28.5" customHeight="1">
      <c r="A17" s="2535"/>
      <c r="B17" s="2536"/>
      <c r="C17" s="2537"/>
      <c r="D17" s="2538"/>
      <c r="E17" s="2539"/>
      <c r="F17" s="2540" t="s">
        <v>448</v>
      </c>
    </row>
  </sheetData>
  <mergeCells>
    <mergeCell ref="A1:F1"/>
  </mergeCells>
  <printOptions horizontalCentered="1"/>
  <pageMargins left="0.393700787401575" right="0.393700787401575" top="0.393700787401575" bottom="0.393700787401575" header="0.51181" footer="0.51181"/>
  <pageSetup paperSize="9" scale="90" orientation="landscape" errors="blank"/>
</worksheet>
</file>

<file path=xl/worksheets/sheet2.xml><?xml version="1.0" encoding="utf-8"?>
<worksheet xmlns="http://schemas.openxmlformats.org/spreadsheetml/2006/main" xmlns:r="http://schemas.openxmlformats.org/officeDocument/2006/relationships">
  <dimension ref="B1:C26"/>
  <sheetViews>
    <sheetView showGridLines="0" topLeftCell="A1" zoomScaleNormal="100" zoomScalePageLayoutView="60" workbookViewId="0">
      <pane xSplit="0.05" ySplit="0.1" topLeftCell="B8" activePane="bottomRight" state="frozen"/>
      <selection activeCell="A1" sqref="A1"/>
    </sheetView>
  </sheetViews>
  <sheetFormatPr defaultColWidth="8" defaultRowHeight="14.25"/>
  <cols>
    <col min="1" max="1" width="1.14509803921569" style="16"/>
    <col min="2" max="2" width="121.474509803922" style="16"/>
    <col min="3" max="3" width="4.15686274509804" style="16"/>
  </cols>
  <sheetData>
    <row r="1" ht="45.75" customHeight="1">
      <c r="B1" s="554" t="s">
        <v>17</v>
      </c>
      <c r="C1" s="555"/>
    </row>
    <row r="2" ht="19.5" customHeight="1">
      <c r="B2" s="49"/>
      <c r="C2" s="49"/>
    </row>
    <row r="3" ht="19.5" customHeight="1">
      <c r="B3" s="556" t="s">
        <v>18</v>
      </c>
      <c r="C3" s="557"/>
    </row>
    <row r="4" ht="19.5" customHeight="1">
      <c r="B4" s="558" t="s">
        <v>19</v>
      </c>
      <c r="C4" s="49"/>
    </row>
    <row r="5" ht="19.5" customHeight="1">
      <c r="B5" s="559" t="s">
        <v>20</v>
      </c>
      <c r="C5" s="560"/>
    </row>
    <row r="6" ht="19.5" customHeight="1">
      <c r="B6" s="561" t="s">
        <v>21</v>
      </c>
      <c r="C6" s="49"/>
    </row>
    <row r="7" ht="19.5" customHeight="1">
      <c r="B7" s="562" t="s">
        <v>22</v>
      </c>
      <c r="C7" s="563"/>
    </row>
    <row r="8" ht="19.5" customHeight="1">
      <c r="B8" s="564" t="s">
        <v>23</v>
      </c>
      <c r="C8" s="565"/>
    </row>
    <row r="9" ht="19.5" customHeight="1">
      <c r="B9" s="566" t="s">
        <v>24</v>
      </c>
      <c r="C9" s="567"/>
    </row>
    <row r="10" ht="19.5" customHeight="1">
      <c r="B10" s="568" t="s">
        <v>25</v>
      </c>
      <c r="C10" s="569"/>
    </row>
    <row r="11" ht="19.5" customHeight="1">
      <c r="B11" s="570" t="s">
        <v>26</v>
      </c>
      <c r="C11" s="49"/>
    </row>
    <row r="12" ht="19.5" customHeight="1">
      <c r="B12" s="52" t="s">
        <v>27</v>
      </c>
      <c r="C12" s="53"/>
    </row>
    <row r="13" ht="19.5" customHeight="1">
      <c r="B13" s="52" t="s">
        <v>28</v>
      </c>
      <c r="C13" s="53"/>
    </row>
    <row r="14" ht="19.5" customHeight="1">
      <c r="B14" s="571" t="s">
        <v>29</v>
      </c>
      <c r="C14" s="572"/>
    </row>
    <row r="15" ht="19.5" customHeight="1">
      <c r="B15" s="573" t="s">
        <v>30</v>
      </c>
      <c r="C15" s="49"/>
    </row>
    <row r="16" ht="19.5" customHeight="1">
      <c r="B16" s="574" t="s">
        <v>31</v>
      </c>
      <c r="C16" s="575"/>
    </row>
    <row r="17" ht="19.5" customHeight="1">
      <c r="B17" s="576" t="s">
        <v>32</v>
      </c>
      <c r="C17" s="49"/>
    </row>
    <row r="18" ht="19.5" customHeight="1">
      <c r="B18" s="577" t="s">
        <v>33</v>
      </c>
      <c r="C18" s="578"/>
    </row>
    <row r="19" ht="19.5" customHeight="1">
      <c r="B19" s="579" t="s">
        <v>34</v>
      </c>
      <c r="C19" s="580"/>
    </row>
    <row r="20" ht="19.5" customHeight="1">
      <c r="B20" s="581" t="s">
        <v>35</v>
      </c>
      <c r="C20" s="49"/>
    </row>
    <row r="21" ht="19.5" customHeight="1">
      <c r="B21" s="582" t="s">
        <v>36</v>
      </c>
      <c r="C21" s="583"/>
    </row>
    <row r="22" ht="19.5" customHeight="1">
      <c r="B22" s="584" t="s">
        <v>37</v>
      </c>
      <c r="C22" s="49"/>
    </row>
    <row r="23" ht="19.5" customHeight="1">
      <c r="B23" s="585" t="s">
        <v>38</v>
      </c>
      <c r="C23" s="586"/>
    </row>
    <row r="24" ht="19.5" customHeight="1">
      <c r="B24" s="587" t="s">
        <v>39</v>
      </c>
      <c r="C24" s="588"/>
    </row>
    <row r="25" ht="19.5" customHeight="1">
      <c r="B25" s="589" t="s">
        <v>40</v>
      </c>
      <c r="C25" s="590"/>
    </row>
    <row r="26" ht="21" customHeight="1">
      <c r="B26" s="591" t="s">
        <v>41</v>
      </c>
      <c r="C26" s="592"/>
    </row>
  </sheetData>
  <printOptions horizontalCentered="1"/>
  <pageMargins left="0.393700787401575" right="0.393700787401575" top="0.393700787401575" bottom="0.393700787401575" header="0.51181" footer="0.51181"/>
  <pageSetup paperSize="9" orientation="landscape" errors="blank"/>
</worksheet>
</file>

<file path=xl/worksheets/sheet20.xml><?xml version="1.0" encoding="utf-8"?>
<worksheet xmlns="http://schemas.openxmlformats.org/spreadsheetml/2006/main" xmlns:r="http://schemas.openxmlformats.org/officeDocument/2006/relationships">
  <dimension ref="A1:F13"/>
  <sheetViews>
    <sheetView showGridLines="0" topLeftCell="A1" zoomScaleNormal="100" zoomScalePageLayoutView="60" workbookViewId="0">
      <pane ySplit="0.15" topLeftCell="A4" activePane="bottomLeft" state="frozen"/>
      <selection activeCell="A1" sqref="A1"/>
    </sheetView>
  </sheetViews>
  <sheetFormatPr defaultColWidth="8" defaultRowHeight="14.25"/>
  <cols>
    <col min="1" max="1" width="49.1921568627451" style="16"/>
    <col min="2" max="2" width="7.16862745098039" style="16"/>
    <col min="3" max="3" width="27.2470588235294" style="16"/>
    <col min="4" max="4" width="45.8901960784314" style="16"/>
    <col min="5" max="5" width="7.16862745098039" style="16"/>
    <col min="6" max="6" width="27.2470588235294" style="16"/>
  </cols>
  <sheetData>
    <row r="1" ht="48" customHeight="1">
      <c r="A1" s="2541" t="s">
        <v>449</v>
      </c>
      <c r="B1" s="2542"/>
      <c r="C1" s="2543"/>
      <c r="D1" s="2544"/>
      <c r="E1" s="2545"/>
      <c r="F1" s="2546"/>
    </row>
    <row r="2" ht="19.5" customHeight="1">
      <c r="A2" s="2547" t="s">
        <v>44</v>
      </c>
      <c r="B2" s="2548"/>
      <c r="C2" s="2549"/>
      <c r="D2" s="2550"/>
      <c r="E2" s="2551"/>
      <c r="F2" s="2552" t="s">
        <v>450</v>
      </c>
    </row>
    <row r="3" ht="28.5" customHeight="1">
      <c r="A3" s="2553" t="s">
        <v>72</v>
      </c>
      <c r="B3" s="2554" t="s">
        <v>304</v>
      </c>
      <c r="C3" s="2555" t="s">
        <v>305</v>
      </c>
      <c r="D3" s="2556" t="s">
        <v>72</v>
      </c>
      <c r="E3" s="2557" t="s">
        <v>304</v>
      </c>
      <c r="F3" s="2558" t="s">
        <v>305</v>
      </c>
    </row>
    <row r="4" ht="28.5" customHeight="1">
      <c r="A4" s="2559" t="s">
        <v>386</v>
      </c>
      <c r="B4" s="2560" t="s">
        <v>310</v>
      </c>
      <c r="C4" s="2561">
        <v>52000</v>
      </c>
      <c r="D4" s="2562" t="s">
        <v>451</v>
      </c>
      <c r="E4" s="2563" t="s">
        <v>314</v>
      </c>
      <c r="F4" s="2564">
        <v>0</v>
      </c>
    </row>
    <row r="5" ht="28.5" customHeight="1">
      <c r="A5" s="2565" t="s">
        <v>452</v>
      </c>
      <c r="B5" s="2566" t="s">
        <v>310</v>
      </c>
      <c r="C5" s="2567">
        <v>52000</v>
      </c>
      <c r="D5" s="2568" t="s">
        <v>453</v>
      </c>
      <c r="E5" s="2569" t="s">
        <v>314</v>
      </c>
      <c r="F5" s="696">
        <f>C11-C12+F4</f>
        <v>0</v>
      </c>
    </row>
    <row r="6" ht="28.5" customHeight="1">
      <c r="A6" s="2570" t="s">
        <v>394</v>
      </c>
      <c r="B6" s="2571" t="s">
        <v>314</v>
      </c>
      <c r="C6" s="2572">
        <v>2236112000</v>
      </c>
      <c r="D6" s="2573" t="s">
        <v>454</v>
      </c>
      <c r="E6" s="2574" t="s">
        <v>314</v>
      </c>
      <c r="F6" s="2575">
        <v>0</v>
      </c>
    </row>
    <row r="7" ht="28.5" customHeight="1">
      <c r="A7" s="2576" t="s">
        <v>400</v>
      </c>
      <c r="B7" s="2577" t="s">
        <v>64</v>
      </c>
      <c r="C7" s="2578" t="s">
        <v>64</v>
      </c>
      <c r="D7" s="2579" t="s">
        <v>455</v>
      </c>
      <c r="E7" s="2580" t="s">
        <v>314</v>
      </c>
      <c r="F7" s="2581">
        <v>0</v>
      </c>
    </row>
    <row r="8" ht="28.5" customHeight="1">
      <c r="A8" s="2582" t="s">
        <v>456</v>
      </c>
      <c r="B8" s="2583" t="s">
        <v>314</v>
      </c>
      <c r="C8" s="2584">
        <v>24831843.35</v>
      </c>
      <c r="D8" s="2585" t="s">
        <v>457</v>
      </c>
      <c r="E8" s="2586" t="s">
        <v>310</v>
      </c>
      <c r="F8" s="2587">
        <v>886</v>
      </c>
    </row>
    <row r="9" ht="28.5" customHeight="1">
      <c r="A9" s="2588" t="s">
        <v>458</v>
      </c>
      <c r="B9" s="2589" t="s">
        <v>314</v>
      </c>
      <c r="C9" s="2590">
        <v>24831843.35</v>
      </c>
      <c r="D9" s="2591" t="s">
        <v>459</v>
      </c>
      <c r="E9" s="2592" t="s">
        <v>314</v>
      </c>
      <c r="F9" s="696">
        <f>F10+F11</f>
        <v>0</v>
      </c>
    </row>
    <row r="10" ht="28.5" customHeight="1">
      <c r="A10" s="2593" t="s">
        <v>460</v>
      </c>
      <c r="B10" s="2594" t="s">
        <v>64</v>
      </c>
      <c r="C10" s="2595" t="s">
        <v>64</v>
      </c>
      <c r="D10" s="2596" t="s">
        <v>461</v>
      </c>
      <c r="E10" s="2597" t="s">
        <v>314</v>
      </c>
      <c r="F10" s="2598">
        <v>0</v>
      </c>
    </row>
    <row r="11" ht="28.5" customHeight="1">
      <c r="A11" s="2599" t="s">
        <v>462</v>
      </c>
      <c r="B11" s="2600" t="s">
        <v>314</v>
      </c>
      <c r="C11" s="2601">
        <v>0</v>
      </c>
      <c r="D11" s="2602" t="s">
        <v>463</v>
      </c>
      <c r="E11" s="2603" t="s">
        <v>314</v>
      </c>
      <c r="F11" s="2604">
        <v>0</v>
      </c>
    </row>
    <row r="12" ht="28.5" customHeight="1">
      <c r="A12" s="2605" t="s">
        <v>464</v>
      </c>
      <c r="B12" s="2606" t="s">
        <v>314</v>
      </c>
      <c r="C12" s="2607">
        <v>0</v>
      </c>
      <c r="D12" s="2608" t="s">
        <v>64</v>
      </c>
      <c r="E12" s="2609" t="s">
        <v>64</v>
      </c>
      <c r="F12" s="2610" t="s">
        <v>64</v>
      </c>
    </row>
    <row r="13" ht="28.5" customHeight="1">
      <c r="A13" s="2611"/>
      <c r="B13" s="2612"/>
      <c r="C13" s="2613"/>
      <c r="D13" s="2614"/>
      <c r="E13" s="2615"/>
      <c r="F13" s="2616" t="s">
        <v>465</v>
      </c>
    </row>
  </sheetData>
  <mergeCells>
    <mergeCell ref="A1:F1"/>
  </mergeCells>
  <printOptions horizontalCentered="1"/>
  <pageMargins left="0.393700787401575" right="0.393700787401575" top="0.393700787401575" bottom="0.393700787401575" header="0.51181" footer="0.51181"/>
  <pageSetup paperSize="9" scale="90" orientation="landscape" errors="blank"/>
</worksheet>
</file>

<file path=xl/worksheets/sheet21.xml><?xml version="1.0" encoding="utf-8"?>
<worksheet xmlns="http://schemas.openxmlformats.org/spreadsheetml/2006/main" xmlns:r="http://schemas.openxmlformats.org/officeDocument/2006/relationships">
  <dimension ref="A1:F18"/>
  <sheetViews>
    <sheetView showGridLines="0" showZeros="0" topLeftCell="A1" zoomScaleNormal="100" zoomScalePageLayoutView="60" workbookViewId="0">
      <pane ySplit="0.15" topLeftCell="A8" activePane="bottomLeft" state="frozen"/>
      <selection activeCell="A1" sqref="A1"/>
    </sheetView>
  </sheetViews>
  <sheetFormatPr defaultColWidth="8" defaultRowHeight="14.25"/>
  <cols>
    <col min="1" max="1" width="53.0627450980392" style="16"/>
    <col min="2" max="2" width="8.89019607843137" style="16"/>
    <col min="3" max="3" width="27.2470588235294" style="16"/>
    <col min="4" max="4" width="55.5019607843137" style="16"/>
    <col min="5" max="5" width="8.89019607843137" style="16"/>
    <col min="6" max="6" width="27.2470588235294" style="16"/>
  </cols>
  <sheetData>
    <row r="1" ht="48" customHeight="1">
      <c r="A1" s="2617" t="s">
        <v>466</v>
      </c>
      <c r="B1" s="2618"/>
      <c r="C1" s="2619"/>
      <c r="D1" s="2620"/>
      <c r="E1" s="2621"/>
      <c r="F1" s="2622"/>
    </row>
    <row r="2" ht="19.5" customHeight="1">
      <c r="A2" s="2623" t="s">
        <v>44</v>
      </c>
      <c r="B2" s="2624"/>
      <c r="C2" s="2625"/>
      <c r="D2" s="2626"/>
      <c r="E2" s="2627"/>
      <c r="F2" s="2628" t="s">
        <v>467</v>
      </c>
    </row>
    <row r="3" ht="28.5" customHeight="1">
      <c r="A3" s="2629" t="s">
        <v>46</v>
      </c>
      <c r="B3" s="2630" t="s">
        <v>304</v>
      </c>
      <c r="C3" s="2631" t="s">
        <v>305</v>
      </c>
      <c r="D3" s="2632" t="s">
        <v>46</v>
      </c>
      <c r="E3" s="2633" t="s">
        <v>304</v>
      </c>
      <c r="F3" s="2634" t="s">
        <v>305</v>
      </c>
    </row>
    <row r="4" ht="28.5" customHeight="1">
      <c r="A4" s="2635" t="s">
        <v>386</v>
      </c>
      <c r="B4" s="2636" t="s">
        <v>310</v>
      </c>
      <c r="C4" s="2637">
        <v>45603</v>
      </c>
      <c r="D4" s="2638" t="s">
        <v>468</v>
      </c>
      <c r="E4" s="2639" t="s">
        <v>469</v>
      </c>
      <c r="F4" s="2640">
        <v>1361</v>
      </c>
    </row>
    <row r="5" ht="28.5" customHeight="1">
      <c r="A5" s="2641" t="s">
        <v>470</v>
      </c>
      <c r="B5" s="2642" t="s">
        <v>310</v>
      </c>
      <c r="C5" s="2643">
        <v>22319</v>
      </c>
      <c r="D5" s="2644" t="s">
        <v>471</v>
      </c>
      <c r="E5" s="2645" t="s">
        <v>472</v>
      </c>
      <c r="F5" s="696">
        <v>1095.58</v>
      </c>
    </row>
    <row r="6" ht="28.5" customHeight="1">
      <c r="A6" s="2646" t="s">
        <v>473</v>
      </c>
      <c r="B6" s="2647" t="s">
        <v>310</v>
      </c>
      <c r="C6" s="2648">
        <v>0</v>
      </c>
      <c r="D6" s="2649" t="s">
        <v>474</v>
      </c>
      <c r="E6" s="2650" t="s">
        <v>64</v>
      </c>
      <c r="F6" s="2651" t="s">
        <v>64</v>
      </c>
    </row>
    <row r="7" ht="28.5" customHeight="1">
      <c r="A7" s="2652" t="s">
        <v>475</v>
      </c>
      <c r="B7" s="2653" t="s">
        <v>64</v>
      </c>
      <c r="C7" s="2654" t="s">
        <v>64</v>
      </c>
      <c r="D7" s="2655" t="s">
        <v>476</v>
      </c>
      <c r="E7" s="2656" t="s">
        <v>469</v>
      </c>
      <c r="F7" s="2657">
        <v>671</v>
      </c>
    </row>
    <row r="8" ht="28.5" customHeight="1">
      <c r="A8" s="2658" t="s">
        <v>396</v>
      </c>
      <c r="B8" s="2659" t="s">
        <v>314</v>
      </c>
      <c r="C8" s="2660">
        <v>810770274</v>
      </c>
      <c r="D8" s="2661" t="s">
        <v>477</v>
      </c>
      <c r="E8" s="2662" t="s">
        <v>310</v>
      </c>
      <c r="F8" s="2663">
        <v>0</v>
      </c>
    </row>
    <row r="9" ht="28.5" customHeight="1">
      <c r="A9" s="2664" t="s">
        <v>398</v>
      </c>
      <c r="B9" s="2665" t="s">
        <v>314</v>
      </c>
      <c r="C9" s="2666">
        <v>810770274</v>
      </c>
      <c r="D9" s="2667" t="s">
        <v>478</v>
      </c>
      <c r="E9" s="2668" t="s">
        <v>310</v>
      </c>
      <c r="F9" s="2669">
        <v>5627</v>
      </c>
    </row>
    <row r="10" ht="28.5" customHeight="1">
      <c r="A10" s="2670" t="s">
        <v>434</v>
      </c>
      <c r="B10" s="2671" t="s">
        <v>64</v>
      </c>
      <c r="C10" s="2672" t="s">
        <v>64</v>
      </c>
      <c r="D10" s="2673" t="s">
        <v>479</v>
      </c>
      <c r="E10" s="2674" t="s">
        <v>310</v>
      </c>
      <c r="F10" s="2675">
        <v>22</v>
      </c>
    </row>
    <row r="11" ht="28.5" customHeight="1">
      <c r="A11" s="2676" t="s">
        <v>480</v>
      </c>
      <c r="B11" s="2677" t="s">
        <v>314</v>
      </c>
      <c r="C11" s="2678">
        <v>2347927.75</v>
      </c>
      <c r="D11" s="2679" t="s">
        <v>481</v>
      </c>
      <c r="E11" s="2680" t="s">
        <v>310</v>
      </c>
      <c r="F11" s="2681">
        <v>0</v>
      </c>
    </row>
    <row r="12" ht="28.5" customHeight="1">
      <c r="A12" s="2682" t="s">
        <v>482</v>
      </c>
      <c r="B12" s="2683" t="s">
        <v>314</v>
      </c>
      <c r="C12" s="2684">
        <v>2347927.75</v>
      </c>
      <c r="D12" s="2685" t="s">
        <v>483</v>
      </c>
      <c r="E12" s="2686" t="s">
        <v>310</v>
      </c>
      <c r="F12" s="2687">
        <v>521</v>
      </c>
    </row>
    <row r="13" ht="28.5" customHeight="1">
      <c r="A13" s="2688" t="s">
        <v>484</v>
      </c>
      <c r="B13" s="2689" t="s">
        <v>314</v>
      </c>
      <c r="C13" s="2690">
        <v>0</v>
      </c>
      <c r="D13" s="2691" t="s">
        <v>485</v>
      </c>
      <c r="E13" s="2692" t="s">
        <v>310</v>
      </c>
      <c r="F13" s="2693">
        <v>0</v>
      </c>
    </row>
    <row r="14" ht="28.5" customHeight="1">
      <c r="A14" s="2694" t="s">
        <v>486</v>
      </c>
      <c r="B14" s="2695" t="s">
        <v>314</v>
      </c>
      <c r="C14" s="696">
        <v>0</v>
      </c>
      <c r="D14" s="2696" t="s">
        <v>487</v>
      </c>
      <c r="E14" s="2697" t="s">
        <v>310</v>
      </c>
      <c r="F14" s="2698">
        <v>0</v>
      </c>
    </row>
    <row r="15" ht="28.5" customHeight="1">
      <c r="A15" s="2699" t="s">
        <v>488</v>
      </c>
      <c r="B15" s="2700" t="s">
        <v>64</v>
      </c>
      <c r="C15" s="2701" t="s">
        <v>64</v>
      </c>
      <c r="D15" s="2702" t="s">
        <v>459</v>
      </c>
      <c r="E15" s="2703" t="s">
        <v>314</v>
      </c>
      <c r="F15" s="821">
        <v>0</v>
      </c>
    </row>
    <row r="16" ht="28.5" customHeight="1">
      <c r="A16" s="2704" t="s">
        <v>489</v>
      </c>
      <c r="B16" s="2705" t="s">
        <v>310</v>
      </c>
      <c r="C16" s="2706">
        <v>93</v>
      </c>
      <c r="D16" s="2707" t="s">
        <v>411</v>
      </c>
      <c r="E16" s="2708" t="s">
        <v>314</v>
      </c>
      <c r="F16" s="2709">
        <v>0</v>
      </c>
    </row>
    <row r="17" ht="28.5" customHeight="1">
      <c r="A17" s="2710" t="s">
        <v>490</v>
      </c>
      <c r="B17" s="2711" t="s">
        <v>310</v>
      </c>
      <c r="C17" s="2712">
        <v>340</v>
      </c>
      <c r="D17" s="2713" t="s">
        <v>413</v>
      </c>
      <c r="E17" s="2714" t="s">
        <v>314</v>
      </c>
      <c r="F17" s="2715">
        <v>0</v>
      </c>
    </row>
    <row r="18" ht="28.5" customHeight="1">
      <c r="A18" s="2716"/>
      <c r="B18" s="2717"/>
      <c r="C18" s="2718"/>
      <c r="D18" s="2719"/>
      <c r="E18" s="2720"/>
      <c r="F18" s="2721" t="s">
        <v>491</v>
      </c>
    </row>
  </sheetData>
  <mergeCells>
    <mergeCell ref="A1:F1"/>
  </mergeCells>
  <printOptions horizontalCentered="1"/>
  <pageMargins left="0.393700787401575" right="0.393700787401575" top="0.393700787401575" bottom="0.393700787401575" header="0.51181" footer="0.51181"/>
  <pageSetup paperSize="9" scale="85" orientation="landscape" errors="blank"/>
</worksheet>
</file>

<file path=xl/worksheets/sheet22.xml><?xml version="1.0" encoding="utf-8"?>
<worksheet xmlns="http://schemas.openxmlformats.org/spreadsheetml/2006/main" xmlns:r="http://schemas.openxmlformats.org/officeDocument/2006/relationships">
  <dimension ref="A1:F31"/>
  <sheetViews>
    <sheetView showGridLines="0" topLeftCell="A1" zoomScaleNormal="100" zoomScalePageLayoutView="60" workbookViewId="0">
      <pane ySplit="0.2" topLeftCell="A19" activePane="bottomLeft" state="frozen"/>
      <selection activeCell="A1" sqref="A1"/>
    </sheetView>
  </sheetViews>
  <sheetFormatPr defaultColWidth="8" defaultRowHeight="14.25"/>
  <cols>
    <col min="1" max="1" width="45.8901960784314" style="16"/>
    <col min="2" max="2" width="27.2470588235294" style="16"/>
    <col min="3" max="3" width="27.2470588235294" style="16"/>
    <col min="4" max="4" width="45.8901960784314" style="16"/>
    <col min="5" max="5" width="27.2470588235294" style="16"/>
    <col min="6" max="6" width="27.2470588235294" style="16"/>
  </cols>
  <sheetData>
    <row r="1" ht="39" customHeight="1">
      <c r="A1" s="2722" t="s">
        <v>492</v>
      </c>
      <c r="B1" s="2723"/>
      <c r="C1" s="2724"/>
      <c r="D1" s="2725"/>
      <c r="E1" s="2726"/>
      <c r="F1" s="2727"/>
    </row>
    <row r="2" ht="17.25" customHeight="1">
      <c r="A2" s="2728"/>
      <c r="B2" s="2729"/>
      <c r="C2" s="2730"/>
      <c r="D2" s="2731"/>
      <c r="E2" s="2732"/>
      <c r="F2" s="2733" t="s">
        <v>493</v>
      </c>
    </row>
    <row r="3" ht="19.5" customHeight="1">
      <c r="A3" s="2734" t="s">
        <v>44</v>
      </c>
      <c r="B3" s="2735"/>
      <c r="C3" s="2736"/>
      <c r="D3" s="2737"/>
      <c r="E3" s="2738"/>
      <c r="F3" s="2739" t="s">
        <v>494</v>
      </c>
    </row>
    <row r="4" ht="28.5" customHeight="1">
      <c r="A4" s="2740" t="s">
        <v>46</v>
      </c>
      <c r="B4" s="2741" t="s">
        <v>56</v>
      </c>
      <c r="C4" s="2742" t="s">
        <v>495</v>
      </c>
      <c r="D4" s="2743" t="s">
        <v>46</v>
      </c>
      <c r="E4" s="2744" t="s">
        <v>56</v>
      </c>
      <c r="F4" s="2745" t="s">
        <v>495</v>
      </c>
    </row>
    <row r="5" ht="28.5" customHeight="1">
      <c r="A5" s="2746" t="s">
        <v>306</v>
      </c>
      <c r="B5" s="2747" t="s">
        <v>64</v>
      </c>
      <c r="C5" s="2748" t="s">
        <v>64</v>
      </c>
      <c r="D5" s="2749" t="s">
        <v>496</v>
      </c>
      <c r="E5" s="2750">
        <v>19787</v>
      </c>
      <c r="F5" s="2751">
        <v>19537</v>
      </c>
    </row>
    <row r="6" ht="28.5" customHeight="1">
      <c r="A6" s="2752" t="s">
        <v>497</v>
      </c>
      <c r="B6" s="2750">
        <v>0</v>
      </c>
      <c r="C6" s="2750">
        <v>0</v>
      </c>
      <c r="D6" s="2753" t="s">
        <v>498</v>
      </c>
      <c r="E6" s="2754" t="s">
        <v>64</v>
      </c>
      <c r="F6" s="2755">
        <v>24</v>
      </c>
    </row>
    <row r="7" ht="28.5" customHeight="1">
      <c r="A7" s="2756" t="s">
        <v>499</v>
      </c>
      <c r="B7" s="2750">
        <v>0</v>
      </c>
      <c r="C7" s="2757">
        <v>0</v>
      </c>
      <c r="D7" s="2758" t="s">
        <v>500</v>
      </c>
      <c r="E7" s="2759" t="s">
        <v>64</v>
      </c>
      <c r="F7" s="2755">
        <v>65334.58</v>
      </c>
    </row>
    <row r="8" ht="28.5" customHeight="1">
      <c r="A8" s="2760" t="s">
        <v>501</v>
      </c>
      <c r="B8" s="2750">
        <v>0</v>
      </c>
      <c r="C8" s="2761">
        <v>0</v>
      </c>
      <c r="D8" s="2762" t="s">
        <v>502</v>
      </c>
      <c r="E8" s="2763" t="s">
        <v>64</v>
      </c>
      <c r="F8" s="2764" t="s">
        <v>64</v>
      </c>
    </row>
    <row r="9" ht="28.5" customHeight="1">
      <c r="A9" s="2765" t="s">
        <v>503</v>
      </c>
      <c r="B9" s="2750">
        <v>0</v>
      </c>
      <c r="C9" s="2750">
        <v>0</v>
      </c>
      <c r="D9" s="2766" t="s">
        <v>497</v>
      </c>
      <c r="E9" s="2750">
        <v>0</v>
      </c>
      <c r="F9" s="2767">
        <v>0</v>
      </c>
    </row>
    <row r="10" ht="28.5" customHeight="1">
      <c r="A10" s="2768" t="s">
        <v>504</v>
      </c>
      <c r="B10" s="2750">
        <v>0</v>
      </c>
      <c r="C10" s="2769">
        <v>0</v>
      </c>
      <c r="D10" s="2770" t="s">
        <v>499</v>
      </c>
      <c r="E10" s="2750">
        <v>0</v>
      </c>
      <c r="F10" s="2771">
        <v>0</v>
      </c>
    </row>
    <row r="11" ht="28.5" customHeight="1">
      <c r="A11" s="2772" t="s">
        <v>505</v>
      </c>
      <c r="B11" s="2750">
        <v>0</v>
      </c>
      <c r="C11" s="2773">
        <v>0</v>
      </c>
      <c r="D11" s="2774" t="s">
        <v>506</v>
      </c>
      <c r="E11" s="2750">
        <v>0</v>
      </c>
      <c r="F11" s="2775">
        <v>0</v>
      </c>
    </row>
    <row r="12" ht="28.5" customHeight="1">
      <c r="A12" s="2776" t="s">
        <v>496</v>
      </c>
      <c r="B12" s="2750">
        <v>0</v>
      </c>
      <c r="C12" s="2777">
        <v>0</v>
      </c>
      <c r="D12" s="2778" t="s">
        <v>496</v>
      </c>
      <c r="E12" s="2750">
        <v>0</v>
      </c>
      <c r="F12" s="2779">
        <v>0</v>
      </c>
    </row>
    <row r="13" ht="28.5" customHeight="1">
      <c r="A13" s="2780" t="s">
        <v>507</v>
      </c>
      <c r="B13" s="2750">
        <v>0</v>
      </c>
      <c r="C13" s="2781">
        <v>0</v>
      </c>
      <c r="D13" s="2782" t="s">
        <v>498</v>
      </c>
      <c r="E13" s="2783" t="s">
        <v>64</v>
      </c>
      <c r="F13" s="2784">
        <v>0</v>
      </c>
    </row>
    <row r="14" ht="28.5" customHeight="1">
      <c r="A14" s="2785" t="s">
        <v>508</v>
      </c>
      <c r="B14" s="2786" t="s">
        <v>64</v>
      </c>
      <c r="C14" s="974">
        <v>0</v>
      </c>
      <c r="D14" s="2787" t="s">
        <v>509</v>
      </c>
      <c r="E14" s="2788">
        <v>0</v>
      </c>
      <c r="F14" s="2789">
        <v>0</v>
      </c>
    </row>
    <row r="15" ht="28.5" customHeight="1">
      <c r="A15" s="2790" t="s">
        <v>510</v>
      </c>
      <c r="B15" s="2791">
        <v>0</v>
      </c>
      <c r="C15" s="2792">
        <v>0</v>
      </c>
      <c r="D15" s="2793" t="s">
        <v>511</v>
      </c>
      <c r="E15" s="2794">
        <v>0</v>
      </c>
      <c r="F15" s="2795">
        <v>0</v>
      </c>
    </row>
    <row r="16" ht="28.5" customHeight="1">
      <c r="A16" s="2796" t="s">
        <v>512</v>
      </c>
      <c r="B16" s="2797">
        <v>0</v>
      </c>
      <c r="C16" s="2798">
        <v>0</v>
      </c>
      <c r="D16" s="2799" t="s">
        <v>513</v>
      </c>
      <c r="E16" s="2800" t="s">
        <v>64</v>
      </c>
      <c r="F16" s="2784">
        <v>0</v>
      </c>
    </row>
    <row r="17" ht="28.5" customHeight="1">
      <c r="A17" s="2801" t="s">
        <v>514</v>
      </c>
      <c r="B17" s="2802">
        <v>0</v>
      </c>
      <c r="C17" s="2803">
        <v>0</v>
      </c>
      <c r="D17" s="2804" t="s">
        <v>515</v>
      </c>
      <c r="E17" s="974">
        <v>0</v>
      </c>
      <c r="F17" s="2805" t="s">
        <v>64</v>
      </c>
    </row>
    <row r="18" ht="28.5" customHeight="1">
      <c r="A18" s="2806" t="s">
        <v>516</v>
      </c>
      <c r="B18" s="2807" t="s">
        <v>64</v>
      </c>
      <c r="C18" s="974">
        <v>0</v>
      </c>
      <c r="D18" s="2808" t="s">
        <v>517</v>
      </c>
      <c r="E18" s="2809">
        <v>0</v>
      </c>
      <c r="F18" s="2810" t="s">
        <v>64</v>
      </c>
    </row>
    <row r="19" ht="28.5" customHeight="1">
      <c r="A19" s="2811" t="s">
        <v>518</v>
      </c>
      <c r="B19" s="2812" t="s">
        <v>64</v>
      </c>
      <c r="C19" s="974">
        <v>0</v>
      </c>
      <c r="D19" s="2813" t="s">
        <v>519</v>
      </c>
      <c r="E19" s="2814">
        <v>0</v>
      </c>
      <c r="F19" s="2815" t="s">
        <v>64</v>
      </c>
    </row>
    <row r="20" ht="28.5" customHeight="1">
      <c r="A20" s="2816" t="s">
        <v>520</v>
      </c>
      <c r="B20" s="2817" t="s">
        <v>64</v>
      </c>
      <c r="C20" s="974">
        <v>0</v>
      </c>
      <c r="D20" s="2818" t="s">
        <v>521</v>
      </c>
      <c r="E20" s="2819" t="s">
        <v>64</v>
      </c>
      <c r="F20" s="2820" t="s">
        <v>64</v>
      </c>
    </row>
    <row r="21" ht="28.5" customHeight="1">
      <c r="A21" s="2821" t="s">
        <v>340</v>
      </c>
      <c r="B21" s="2822" t="s">
        <v>64</v>
      </c>
      <c r="C21" s="2823" t="s">
        <v>64</v>
      </c>
      <c r="D21" s="2824" t="s">
        <v>522</v>
      </c>
      <c r="E21" s="2750">
        <v>52000</v>
      </c>
      <c r="F21" s="2825">
        <v>52000</v>
      </c>
    </row>
    <row r="22" ht="28.5" customHeight="1">
      <c r="A22" s="2826" t="s">
        <v>523</v>
      </c>
      <c r="B22" s="2827">
        <v>200</v>
      </c>
      <c r="C22" s="2828" t="s">
        <v>64</v>
      </c>
      <c r="D22" s="2829" t="s">
        <v>524</v>
      </c>
      <c r="E22" s="2750">
        <v>52000</v>
      </c>
      <c r="F22" s="2830">
        <v>52000</v>
      </c>
    </row>
    <row r="23" ht="28.5" customHeight="1">
      <c r="A23" s="2831" t="s">
        <v>525</v>
      </c>
      <c r="B23" s="2832">
        <v>1356</v>
      </c>
      <c r="C23" s="2833" t="s">
        <v>64</v>
      </c>
      <c r="D23" s="2834" t="s">
        <v>526</v>
      </c>
      <c r="E23" s="2835" t="s">
        <v>64</v>
      </c>
      <c r="F23" s="2784">
        <v>1.11</v>
      </c>
    </row>
    <row r="24" ht="28.5" customHeight="1">
      <c r="A24" s="2836" t="s">
        <v>527</v>
      </c>
      <c r="B24" s="2837">
        <v>30</v>
      </c>
      <c r="C24" s="2838" t="s">
        <v>64</v>
      </c>
      <c r="D24" s="2839" t="s">
        <v>513</v>
      </c>
      <c r="E24" s="2840" t="s">
        <v>64</v>
      </c>
      <c r="F24" s="2784">
        <v>43002.15</v>
      </c>
    </row>
    <row r="25" ht="28.5" customHeight="1">
      <c r="A25" s="2841" t="s">
        <v>528</v>
      </c>
      <c r="B25" s="974">
        <v>137457</v>
      </c>
      <c r="C25" s="2842">
        <v>137457</v>
      </c>
      <c r="D25" s="2843" t="s">
        <v>529</v>
      </c>
      <c r="E25" s="2844" t="s">
        <v>64</v>
      </c>
      <c r="F25" s="2845" t="s">
        <v>64</v>
      </c>
    </row>
    <row r="26" ht="28.5" customHeight="1">
      <c r="A26" s="2846" t="s">
        <v>530</v>
      </c>
      <c r="B26" s="2847" t="s">
        <v>64</v>
      </c>
      <c r="C26" s="974">
        <v>1697.69</v>
      </c>
      <c r="D26" s="2848" t="s">
        <v>522</v>
      </c>
      <c r="E26" s="2750">
        <v>45603</v>
      </c>
      <c r="F26" s="2849">
        <v>43648</v>
      </c>
    </row>
    <row r="27" ht="28.5" customHeight="1">
      <c r="A27" s="2850" t="s">
        <v>308</v>
      </c>
      <c r="B27" s="2851" t="s">
        <v>64</v>
      </c>
      <c r="C27" s="2852" t="s">
        <v>64</v>
      </c>
      <c r="D27" s="2853" t="s">
        <v>531</v>
      </c>
      <c r="E27" s="2750">
        <v>22319</v>
      </c>
      <c r="F27" s="2854">
        <v>19845</v>
      </c>
    </row>
    <row r="28" ht="28.5" customHeight="1">
      <c r="A28" s="2855" t="s">
        <v>522</v>
      </c>
      <c r="B28" s="2750">
        <v>30001</v>
      </c>
      <c r="C28" s="2750">
        <v>29671</v>
      </c>
      <c r="D28" s="2856" t="s">
        <v>526</v>
      </c>
      <c r="E28" s="2857" t="s">
        <v>64</v>
      </c>
      <c r="F28" s="2755">
        <v>1.29</v>
      </c>
    </row>
    <row r="29" ht="28.5" customHeight="1">
      <c r="A29" s="2858" t="s">
        <v>532</v>
      </c>
      <c r="B29" s="2750">
        <v>19787</v>
      </c>
      <c r="C29" s="2859">
        <v>19537</v>
      </c>
      <c r="D29" s="2860" t="s">
        <v>513</v>
      </c>
      <c r="E29" s="2861" t="s">
        <v>64</v>
      </c>
      <c r="F29" s="2755">
        <v>40855.14</v>
      </c>
    </row>
    <row r="30" ht="28.5" customHeight="1">
      <c r="A30" s="2862" t="s">
        <v>533</v>
      </c>
      <c r="B30" s="2750">
        <v>10214</v>
      </c>
      <c r="C30" s="2863">
        <v>10134</v>
      </c>
      <c r="D30" s="2864" t="s">
        <v>534</v>
      </c>
      <c r="E30" s="2865">
        <v>65520</v>
      </c>
      <c r="F30" s="2866" t="s">
        <v>64</v>
      </c>
    </row>
    <row r="31" ht="28.5" customHeight="1">
      <c r="A31" s="2867"/>
      <c r="B31" s="2868"/>
      <c r="C31" s="2869"/>
      <c r="D31" s="2870"/>
      <c r="E31" s="2871"/>
      <c r="F31" s="2872" t="s">
        <v>535</v>
      </c>
    </row>
  </sheetData>
  <mergeCells>
    <mergeCell ref="A1:F1"/>
  </mergeCells>
  <printOptions horizontalCentered="1"/>
  <pageMargins left="0.393700787401575" right="0.393700787401575" top="0.393700787401575" bottom="0.393700787401575" header="0.51181" footer="0.51181"/>
  <pageSetup paperSize="9" scale="65" orientation="landscape" errors="blank"/>
</worksheet>
</file>

<file path=xl/worksheets/sheet23.xml><?xml version="1.0" encoding="utf-8"?>
<worksheet xmlns="http://schemas.openxmlformats.org/spreadsheetml/2006/main" xmlns:r="http://schemas.openxmlformats.org/officeDocument/2006/relationships">
  <dimension ref="A1:I32"/>
  <sheetViews>
    <sheetView topLeftCell="A1" zoomScaleNormal="100" zoomScalePageLayoutView="60" workbookViewId="0">
      <pane xSplit="0.05" ySplit="0.2" topLeftCell="E13" activePane="bottomRight" state="frozen"/>
      <selection activeCell="A1" sqref="A1"/>
    </sheetView>
  </sheetViews>
  <sheetFormatPr defaultColWidth="8" defaultRowHeight="14.25"/>
  <cols>
    <col min="1" max="1" width="45.8901960784314" style="16"/>
    <col min="2" max="2" width="22.9450980392157" style="16"/>
    <col min="3" max="3" width="22.9450980392157" style="16"/>
    <col min="4" max="4" width="22.9450980392157" style="16"/>
    <col min="5" max="5" width="22.9450980392157" style="16"/>
    <col min="6" max="6" width="22.9450980392157" style="16"/>
    <col min="7" max="7" width="22.9450980392157" style="16"/>
    <col min="8" max="8" width="22.9450980392157" style="16"/>
    <col min="9" max="9" width="22.9450980392157" style="16"/>
  </cols>
  <sheetData>
    <row r="1" ht="33" customHeight="1">
      <c r="A1" s="2873" t="s">
        <v>536</v>
      </c>
      <c r="B1" s="2874"/>
      <c r="C1" s="2875"/>
      <c r="D1" s="2876"/>
      <c r="E1" s="2877"/>
      <c r="F1" s="2878"/>
      <c r="G1" s="2879"/>
      <c r="H1" s="2880"/>
      <c r="I1" s="2881"/>
    </row>
    <row r="2" ht="19.5" customHeight="1">
      <c r="A2" s="2882"/>
      <c r="B2" s="2883"/>
      <c r="C2" s="2884"/>
      <c r="D2" s="2885"/>
      <c r="E2" s="2886"/>
      <c r="F2" s="2887"/>
      <c r="G2" s="2888"/>
      <c r="H2" s="2889"/>
      <c r="I2" s="2890" t="s">
        <v>537</v>
      </c>
    </row>
    <row r="3" ht="19.5" customHeight="1">
      <c r="A3" s="2891" t="s">
        <v>44</v>
      </c>
      <c r="B3" s="2892"/>
      <c r="C3" s="2893"/>
      <c r="D3" s="2894"/>
      <c r="E3" s="2895"/>
      <c r="F3" s="2896"/>
      <c r="G3" s="2897"/>
      <c r="H3" s="2898"/>
      <c r="I3" s="2899" t="s">
        <v>45</v>
      </c>
    </row>
    <row r="4" ht="37.5" customHeight="1">
      <c r="A4" s="2900" t="s">
        <v>46</v>
      </c>
      <c r="B4" s="2901" t="s">
        <v>73</v>
      </c>
      <c r="C4" s="2902" t="s">
        <v>74</v>
      </c>
      <c r="D4" s="2903" t="s">
        <v>75</v>
      </c>
      <c r="E4" s="2904" t="s">
        <v>76</v>
      </c>
      <c r="F4" s="2905" t="s">
        <v>77</v>
      </c>
      <c r="G4" s="2906" t="s">
        <v>78</v>
      </c>
      <c r="H4" s="2907" t="s">
        <v>53</v>
      </c>
      <c r="I4" s="2908" t="s">
        <v>54</v>
      </c>
    </row>
    <row r="5" ht="28.5" customHeight="1">
      <c r="A5" s="2909" t="s">
        <v>538</v>
      </c>
      <c r="B5" s="974">
        <f>C5+D5+E5+F5+G5+H5+I5</f>
        <v>8257102.99</v>
      </c>
      <c r="C5" s="974">
        <v>0</v>
      </c>
      <c r="D5" s="974">
        <v>2757796.7</v>
      </c>
      <c r="E5" s="974">
        <v>406584.74</v>
      </c>
      <c r="F5" s="974">
        <v>0</v>
      </c>
      <c r="G5" s="974">
        <v>0</v>
      </c>
      <c r="H5" s="974">
        <v>4722420.97</v>
      </c>
      <c r="I5" s="974">
        <v>370300.58</v>
      </c>
    </row>
    <row r="6" ht="28.5" customHeight="1">
      <c r="A6" s="2910" t="s">
        <v>539</v>
      </c>
      <c r="B6" s="974">
        <f>C6+D6+E6+F6+G6+H6+I6</f>
        <v>0</v>
      </c>
      <c r="C6" s="2911">
        <v>0</v>
      </c>
      <c r="D6" s="2912">
        <v>0</v>
      </c>
      <c r="E6" s="2913">
        <v>0</v>
      </c>
      <c r="F6" s="2914">
        <v>0</v>
      </c>
      <c r="G6" s="2915">
        <v>0</v>
      </c>
      <c r="H6" s="2916">
        <v>0</v>
      </c>
      <c r="I6" s="2917">
        <v>0</v>
      </c>
    </row>
    <row r="7" ht="28.5" customHeight="1">
      <c r="A7" s="2918" t="s">
        <v>540</v>
      </c>
      <c r="B7" s="974">
        <f>C7+D7+E7+F7+G7+H7+I7</f>
        <v>370300.58</v>
      </c>
      <c r="C7" s="2919">
        <v>0</v>
      </c>
      <c r="D7" s="2920">
        <v>0</v>
      </c>
      <c r="E7" s="2921">
        <v>0</v>
      </c>
      <c r="F7" s="2922">
        <v>0</v>
      </c>
      <c r="G7" s="2923">
        <v>0</v>
      </c>
      <c r="H7" s="2924">
        <v>0</v>
      </c>
      <c r="I7" s="2925">
        <v>370300.58</v>
      </c>
    </row>
    <row r="8" ht="28.5" customHeight="1">
      <c r="A8" s="2926" t="s">
        <v>541</v>
      </c>
      <c r="B8" s="974">
        <f>C8+D8+E8+F8+G8+H8+I8</f>
        <v>0</v>
      </c>
      <c r="C8" s="2927">
        <v>0</v>
      </c>
      <c r="D8" s="2928">
        <v>0</v>
      </c>
      <c r="E8" s="2929">
        <v>0</v>
      </c>
      <c r="F8" s="2930">
        <v>0</v>
      </c>
      <c r="G8" s="2931">
        <v>0</v>
      </c>
      <c r="H8" s="2932">
        <v>0</v>
      </c>
      <c r="I8" s="2933">
        <v>0</v>
      </c>
    </row>
    <row r="9" ht="28.5" customHeight="1">
      <c r="A9" s="2934" t="s">
        <v>542</v>
      </c>
      <c r="B9" s="974">
        <f>((B5-B6)-B7)-B8</f>
        <v>7886802.41</v>
      </c>
      <c r="C9" s="974">
        <f>((C5-C6)-C7)-C8</f>
        <v>0</v>
      </c>
      <c r="D9" s="974">
        <f>((D5-D6)-D7)-D8</f>
        <v>2757796.7</v>
      </c>
      <c r="E9" s="974">
        <f>((E5-E6)-E7)-E8</f>
        <v>406584.74</v>
      </c>
      <c r="F9" s="974">
        <f>((F5-F6)-F7)-F8</f>
        <v>0</v>
      </c>
      <c r="G9" s="974">
        <f>((G5-G6)-G7)-G8</f>
        <v>0</v>
      </c>
      <c r="H9" s="974">
        <f>((H5-H6)-H7)-H8</f>
        <v>4722420.97</v>
      </c>
      <c r="I9" s="974">
        <f>((I5-I6)-I7)-I8</f>
        <v>0</v>
      </c>
    </row>
    <row r="10" ht="28.5" customHeight="1">
      <c r="A10" s="2935" t="s">
        <v>543</v>
      </c>
      <c r="B10" s="974">
        <f>C10+D10+E10+F10+G10+H10+I10</f>
        <v>5164610.84</v>
      </c>
      <c r="C10" s="974">
        <v>0</v>
      </c>
      <c r="D10" s="974">
        <v>0</v>
      </c>
      <c r="E10" s="974">
        <v>462296.81</v>
      </c>
      <c r="F10" s="974">
        <v>0</v>
      </c>
      <c r="G10" s="974">
        <v>0</v>
      </c>
      <c r="H10" s="974">
        <v>4164952.83</v>
      </c>
      <c r="I10" s="974">
        <v>537361.2</v>
      </c>
    </row>
    <row r="11" ht="28.5" customHeight="1">
      <c r="A11" s="2936" t="s">
        <v>544</v>
      </c>
      <c r="B11" s="974">
        <f>C11+D11+E11+F11+G11+H11+I11</f>
        <v>0</v>
      </c>
      <c r="C11" s="2937">
        <v>0</v>
      </c>
      <c r="D11" s="2938">
        <v>0</v>
      </c>
      <c r="E11" s="2939">
        <v>0</v>
      </c>
      <c r="F11" s="2940">
        <v>0</v>
      </c>
      <c r="G11" s="2941">
        <v>0</v>
      </c>
      <c r="H11" s="2942">
        <v>0</v>
      </c>
      <c r="I11" s="2943">
        <v>0</v>
      </c>
    </row>
    <row r="12" ht="28.5" customHeight="1">
      <c r="A12" s="2944" t="s">
        <v>545</v>
      </c>
      <c r="B12" s="974">
        <f>C12</f>
        <v>0</v>
      </c>
      <c r="C12" s="2945">
        <v>0</v>
      </c>
      <c r="D12" s="2946" t="s">
        <v>64</v>
      </c>
      <c r="E12" s="2947" t="s">
        <v>64</v>
      </c>
      <c r="F12" s="2948" t="s">
        <v>64</v>
      </c>
      <c r="G12" s="2949" t="s">
        <v>64</v>
      </c>
      <c r="H12" s="2950" t="s">
        <v>64</v>
      </c>
      <c r="I12" s="2951" t="s">
        <v>64</v>
      </c>
    </row>
    <row r="13" ht="28.5" customHeight="1">
      <c r="A13" s="2952" t="s">
        <v>546</v>
      </c>
      <c r="B13" s="974">
        <f>F13</f>
        <v>0</v>
      </c>
      <c r="C13" s="2953" t="s">
        <v>64</v>
      </c>
      <c r="D13" s="2954" t="s">
        <v>64</v>
      </c>
      <c r="E13" s="2955" t="s">
        <v>64</v>
      </c>
      <c r="F13" s="2956">
        <v>0</v>
      </c>
      <c r="G13" s="2957" t="s">
        <v>64</v>
      </c>
      <c r="H13" s="2958" t="s">
        <v>64</v>
      </c>
      <c r="I13" s="2959" t="s">
        <v>64</v>
      </c>
    </row>
    <row r="14" ht="30.75" customHeight="1">
      <c r="A14" s="2960" t="s">
        <v>547</v>
      </c>
      <c r="B14" s="974">
        <f>F14+G14</f>
        <v>0</v>
      </c>
      <c r="C14" s="2961" t="s">
        <v>64</v>
      </c>
      <c r="D14" s="2962" t="s">
        <v>64</v>
      </c>
      <c r="E14" s="2963" t="s">
        <v>64</v>
      </c>
      <c r="F14" s="2964">
        <v>0</v>
      </c>
      <c r="G14" s="2965">
        <v>0</v>
      </c>
      <c r="H14" s="2966" t="s">
        <v>64</v>
      </c>
      <c r="I14" s="2967" t="s">
        <v>64</v>
      </c>
    </row>
    <row r="15" ht="30.75" customHeight="1">
      <c r="A15" s="2968" t="s">
        <v>548</v>
      </c>
      <c r="B15" s="974">
        <f>I15</f>
        <v>0</v>
      </c>
      <c r="C15" s="2969" t="s">
        <v>64</v>
      </c>
      <c r="D15" s="2970" t="s">
        <v>64</v>
      </c>
      <c r="E15" s="2971" t="s">
        <v>64</v>
      </c>
      <c r="F15" s="2972" t="s">
        <v>64</v>
      </c>
      <c r="G15" s="2973" t="s">
        <v>64</v>
      </c>
      <c r="H15" s="2974" t="s">
        <v>64</v>
      </c>
      <c r="I15" s="2975">
        <v>0</v>
      </c>
    </row>
    <row r="16" ht="28.5" customHeight="1">
      <c r="A16" s="2976" t="s">
        <v>549</v>
      </c>
      <c r="B16" s="974">
        <f>I16</f>
        <v>537361.2</v>
      </c>
      <c r="C16" s="2977" t="s">
        <v>64</v>
      </c>
      <c r="D16" s="2978" t="s">
        <v>64</v>
      </c>
      <c r="E16" s="2979" t="s">
        <v>64</v>
      </c>
      <c r="F16" s="2980" t="s">
        <v>64</v>
      </c>
      <c r="G16" s="2981" t="s">
        <v>64</v>
      </c>
      <c r="H16" s="2982" t="s">
        <v>64</v>
      </c>
      <c r="I16" s="974">
        <v>537361.2</v>
      </c>
    </row>
    <row r="17" ht="28.5" customHeight="1">
      <c r="A17" s="2983" t="s">
        <v>550</v>
      </c>
      <c r="B17" s="974">
        <f>I17</f>
        <v>0</v>
      </c>
      <c r="C17" s="2984" t="s">
        <v>64</v>
      </c>
      <c r="D17" s="2985" t="s">
        <v>64</v>
      </c>
      <c r="E17" s="2986" t="s">
        <v>64</v>
      </c>
      <c r="F17" s="2987" t="s">
        <v>64</v>
      </c>
      <c r="G17" s="2988" t="s">
        <v>64</v>
      </c>
      <c r="H17" s="2989" t="s">
        <v>64</v>
      </c>
      <c r="I17" s="974">
        <v>0</v>
      </c>
    </row>
    <row r="18" ht="28.5" customHeight="1">
      <c r="A18" s="2990" t="s">
        <v>551</v>
      </c>
      <c r="B18" s="974">
        <f>((((((B10-B11)-B12)-B13)-B15)-B16)-B17)-B14</f>
        <v>4627249.64</v>
      </c>
      <c r="C18" s="974">
        <f>(C10-C11)-C12</f>
        <v>0</v>
      </c>
      <c r="D18" s="974">
        <f>D10-D11</f>
        <v>0</v>
      </c>
      <c r="E18" s="974">
        <f>E10-E11</f>
        <v>462296.81</v>
      </c>
      <c r="F18" s="974">
        <f>((F10-F11)-F13)-F14</f>
        <v>0</v>
      </c>
      <c r="G18" s="974">
        <f>(G10-G11)-G14</f>
        <v>0</v>
      </c>
      <c r="H18" s="974">
        <f>H10-H11</f>
        <v>4164952.83</v>
      </c>
      <c r="I18" s="974">
        <f>(((I10-I11)-I15)-I16)-I17</f>
        <v>0</v>
      </c>
    </row>
    <row r="19" ht="28.5" customHeight="1">
      <c r="A19" s="2991" t="s">
        <v>552</v>
      </c>
      <c r="B19" s="974">
        <f>C19+D19+E19+F19+G19+H19+I19</f>
        <v>546270351.56</v>
      </c>
      <c r="C19" s="974">
        <v>0</v>
      </c>
      <c r="D19" s="974">
        <v>546270351.56</v>
      </c>
      <c r="E19" s="974">
        <v>0</v>
      </c>
      <c r="F19" s="974">
        <v>0</v>
      </c>
      <c r="G19" s="974">
        <v>0</v>
      </c>
      <c r="H19" s="974">
        <v>0</v>
      </c>
      <c r="I19" s="974">
        <v>0</v>
      </c>
    </row>
    <row r="20" ht="28.5" customHeight="1">
      <c r="A20" s="2992" t="s">
        <v>553</v>
      </c>
      <c r="B20" s="974">
        <f>C20+D20</f>
        <v>0</v>
      </c>
      <c r="C20" s="2993">
        <v>0</v>
      </c>
      <c r="D20" s="2994">
        <v>0</v>
      </c>
      <c r="E20" s="2995" t="s">
        <v>64</v>
      </c>
      <c r="F20" s="2996" t="s">
        <v>64</v>
      </c>
      <c r="G20" s="2997" t="s">
        <v>64</v>
      </c>
      <c r="H20" s="2998" t="s">
        <v>64</v>
      </c>
      <c r="I20" s="2999" t="s">
        <v>64</v>
      </c>
    </row>
    <row r="21" ht="28.5" customHeight="1">
      <c r="A21" s="3000" t="s">
        <v>554</v>
      </c>
      <c r="B21" s="974">
        <f>F21+G21</f>
        <v>0</v>
      </c>
      <c r="C21" s="3001" t="s">
        <v>64</v>
      </c>
      <c r="D21" s="3002" t="s">
        <v>64</v>
      </c>
      <c r="E21" s="3003" t="s">
        <v>64</v>
      </c>
      <c r="F21" s="3004">
        <v>0</v>
      </c>
      <c r="G21" s="3005">
        <v>0</v>
      </c>
      <c r="H21" s="3006" t="s">
        <v>64</v>
      </c>
      <c r="I21" s="3007" t="s">
        <v>64</v>
      </c>
    </row>
    <row r="22" ht="28.5" customHeight="1">
      <c r="A22" s="3008" t="s">
        <v>555</v>
      </c>
      <c r="B22" s="974">
        <f>F22+G22</f>
        <v>0</v>
      </c>
      <c r="C22" s="3009" t="s">
        <v>64</v>
      </c>
      <c r="D22" s="3010" t="s">
        <v>64</v>
      </c>
      <c r="E22" s="3011" t="s">
        <v>64</v>
      </c>
      <c r="F22" s="3012">
        <v>0</v>
      </c>
      <c r="G22" s="3013">
        <v>0</v>
      </c>
      <c r="H22" s="3014" t="s">
        <v>64</v>
      </c>
      <c r="I22" s="3015" t="s">
        <v>64</v>
      </c>
    </row>
    <row r="23" ht="28.5" customHeight="1">
      <c r="A23" s="3016" t="s">
        <v>556</v>
      </c>
      <c r="B23" s="974">
        <f>F23+G23</f>
        <v>0</v>
      </c>
      <c r="C23" s="3017" t="s">
        <v>64</v>
      </c>
      <c r="D23" s="3018" t="s">
        <v>64</v>
      </c>
      <c r="E23" s="3019" t="s">
        <v>64</v>
      </c>
      <c r="F23" s="3020">
        <v>0</v>
      </c>
      <c r="G23" s="3021">
        <v>0</v>
      </c>
      <c r="H23" s="3022" t="s">
        <v>64</v>
      </c>
      <c r="I23" s="3023" t="s">
        <v>64</v>
      </c>
    </row>
    <row r="24" ht="28.5" customHeight="1">
      <c r="A24" s="3024" t="s">
        <v>557</v>
      </c>
      <c r="B24" s="974">
        <f>F24+G24+H24</f>
        <v>0</v>
      </c>
      <c r="C24" s="3025" t="s">
        <v>64</v>
      </c>
      <c r="D24" s="3026" t="s">
        <v>64</v>
      </c>
      <c r="E24" s="3027" t="s">
        <v>64</v>
      </c>
      <c r="F24" s="3028">
        <v>0</v>
      </c>
      <c r="G24" s="3029">
        <v>0</v>
      </c>
      <c r="H24" s="3030">
        <v>0</v>
      </c>
      <c r="I24" s="3031" t="s">
        <v>64</v>
      </c>
    </row>
    <row r="25" ht="28.5" customHeight="1">
      <c r="A25" s="3032" t="s">
        <v>558</v>
      </c>
      <c r="B25" s="974">
        <f>(((B19-B20)-B21)-B23)-B24-B22</f>
        <v>546270351.56</v>
      </c>
      <c r="C25" s="974">
        <f>C19-C20</f>
        <v>0</v>
      </c>
      <c r="D25" s="974">
        <f>D19-D20</f>
        <v>546270351.56</v>
      </c>
      <c r="E25" s="974">
        <f>E19</f>
        <v>0</v>
      </c>
      <c r="F25" s="974">
        <f>((F19-F21-F22)-F23)-F24</f>
        <v>0</v>
      </c>
      <c r="G25" s="974">
        <f>((G19-G21-G22)-G23)-G24</f>
        <v>0</v>
      </c>
      <c r="H25" s="974">
        <f>H19-H24</f>
        <v>0</v>
      </c>
      <c r="I25" s="974">
        <f>I19</f>
        <v>0</v>
      </c>
    </row>
    <row r="26" ht="28.5" customHeight="1">
      <c r="A26" s="3033" t="s">
        <v>559</v>
      </c>
      <c r="B26" s="974">
        <f>C26+D26+E26+F26+G26+H26+I26</f>
        <v>1335719.01</v>
      </c>
      <c r="C26" s="974">
        <v>0</v>
      </c>
      <c r="D26" s="974">
        <v>1335719.01</v>
      </c>
      <c r="E26" s="974">
        <v>0</v>
      </c>
      <c r="F26" s="974">
        <v>0</v>
      </c>
      <c r="G26" s="974">
        <v>0</v>
      </c>
      <c r="H26" s="974">
        <v>0</v>
      </c>
      <c r="I26" s="974">
        <v>0</v>
      </c>
    </row>
    <row r="27" ht="28.5" customHeight="1">
      <c r="A27" s="3034" t="s">
        <v>560</v>
      </c>
      <c r="B27" s="974">
        <f>C27+D27</f>
        <v>0</v>
      </c>
      <c r="C27" s="3035">
        <v>0</v>
      </c>
      <c r="D27" s="3036">
        <v>0</v>
      </c>
      <c r="E27" s="3037" t="s">
        <v>64</v>
      </c>
      <c r="F27" s="3038" t="s">
        <v>64</v>
      </c>
      <c r="G27" s="3039" t="s">
        <v>64</v>
      </c>
      <c r="H27" s="3040" t="s">
        <v>64</v>
      </c>
      <c r="I27" s="3041" t="s">
        <v>64</v>
      </c>
    </row>
    <row r="28" ht="28.5" customHeight="1">
      <c r="A28" s="3042" t="s">
        <v>561</v>
      </c>
      <c r="B28" s="974">
        <f>F28+G28</f>
        <v>0</v>
      </c>
      <c r="C28" s="3043" t="s">
        <v>64</v>
      </c>
      <c r="D28" s="3044" t="s">
        <v>64</v>
      </c>
      <c r="E28" s="3045" t="s">
        <v>64</v>
      </c>
      <c r="F28" s="3046">
        <v>0</v>
      </c>
      <c r="G28" s="3047">
        <v>0</v>
      </c>
      <c r="H28" s="3048" t="s">
        <v>64</v>
      </c>
      <c r="I28" s="3049" t="s">
        <v>64</v>
      </c>
    </row>
    <row r="29" ht="28.5" customHeight="1">
      <c r="A29" s="3050" t="s">
        <v>562</v>
      </c>
      <c r="B29" s="974">
        <f>C29+D29+E29+F29+G29+H29+I29</f>
        <v>0</v>
      </c>
      <c r="C29" s="3051">
        <v>0</v>
      </c>
      <c r="D29" s="3052">
        <v>0</v>
      </c>
      <c r="E29" s="3053">
        <v>0</v>
      </c>
      <c r="F29" s="3054">
        <v>0</v>
      </c>
      <c r="G29" s="3055">
        <v>0</v>
      </c>
      <c r="H29" s="3056">
        <v>0</v>
      </c>
      <c r="I29" s="3057">
        <v>0</v>
      </c>
    </row>
    <row r="30" ht="28.5" customHeight="1">
      <c r="A30" s="3058" t="s">
        <v>563</v>
      </c>
      <c r="B30" s="974">
        <f>F30+G30+H30</f>
        <v>0</v>
      </c>
      <c r="C30" s="3059" t="s">
        <v>64</v>
      </c>
      <c r="D30" s="3060" t="s">
        <v>64</v>
      </c>
      <c r="E30" s="3061" t="s">
        <v>64</v>
      </c>
      <c r="F30" s="3062">
        <v>0</v>
      </c>
      <c r="G30" s="3063">
        <v>0</v>
      </c>
      <c r="H30" s="3064">
        <v>0</v>
      </c>
      <c r="I30" s="3065" t="s">
        <v>64</v>
      </c>
    </row>
    <row r="31" ht="27" customHeight="1">
      <c r="A31" s="3066" t="s">
        <v>564</v>
      </c>
      <c r="B31" s="974">
        <f>(((B26-B27)-B28)-B29)-B30</f>
        <v>1335719.01</v>
      </c>
      <c r="C31" s="974">
        <f>(C26-C27)-C29</f>
        <v>0</v>
      </c>
      <c r="D31" s="974">
        <f>(D26-D27)-D29</f>
        <v>1335719.01</v>
      </c>
      <c r="E31" s="974">
        <f>E26-E29</f>
        <v>0</v>
      </c>
      <c r="F31" s="974">
        <f>((F26-F28)-F29)-F30</f>
        <v>0</v>
      </c>
      <c r="G31" s="974">
        <f>((G26-G28)-G29)-G30</f>
        <v>0</v>
      </c>
      <c r="H31" s="974">
        <f>(H26-H29)-H30</f>
        <v>0</v>
      </c>
      <c r="I31" s="974">
        <f>I26-I29</f>
        <v>0</v>
      </c>
    </row>
    <row r="32" ht="28.5" customHeight="1">
      <c r="A32" s="3067"/>
      <c r="B32" s="3068"/>
      <c r="C32" s="3069"/>
      <c r="D32" s="3070"/>
      <c r="E32" s="3071"/>
      <c r="F32" s="3072"/>
      <c r="G32" s="3073"/>
      <c r="H32" s="3074"/>
      <c r="I32" s="3075" t="s">
        <v>565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65" orientation="landscape" errors="blank"/>
</worksheet>
</file>

<file path=xl/worksheets/sheet24.xml><?xml version="1.0" encoding="utf-8"?>
<worksheet xmlns="http://schemas.openxmlformats.org/spreadsheetml/2006/main" xmlns:r="http://schemas.openxmlformats.org/officeDocument/2006/relationships">
  <dimension ref="A1:F12"/>
  <sheetViews>
    <sheetView showGridLines="0" topLeftCell="A1" zoomScaleNormal="100" zoomScalePageLayoutView="60" workbookViewId="0">
      <pane ySplit="0.15" topLeftCell="A4" activePane="bottomLeft" state="frozen"/>
      <selection activeCell="A1" sqref="A1"/>
    </sheetView>
  </sheetViews>
  <sheetFormatPr defaultColWidth="8" defaultRowHeight="14.25"/>
  <cols>
    <col min="1" max="1" width="45.8901960784314" style="16"/>
    <col min="2" max="2" width="7.16862745098039" style="16"/>
    <col min="3" max="3" width="27.2470588235294" style="16"/>
    <col min="4" max="4" width="45.8901960784314" style="16"/>
    <col min="5" max="5" width="7.16862745098039" style="16"/>
    <col min="6" max="6" width="27.2470588235294" style="16"/>
  </cols>
  <sheetData>
    <row r="1" ht="48" customHeight="1">
      <c r="A1" s="3076" t="s">
        <v>566</v>
      </c>
      <c r="B1" s="3077"/>
      <c r="C1" s="3078"/>
      <c r="D1" s="3079"/>
      <c r="E1" s="3080"/>
      <c r="F1" s="3081"/>
    </row>
    <row r="2" ht="19.5" customHeight="1">
      <c r="A2" s="3082" t="s">
        <v>44</v>
      </c>
      <c r="B2" s="3083"/>
      <c r="C2" s="3084"/>
      <c r="D2" s="3085"/>
      <c r="E2" s="3086"/>
      <c r="F2" s="3087" t="s">
        <v>567</v>
      </c>
    </row>
    <row r="3" ht="28.5" customHeight="1">
      <c r="A3" s="3088" t="s">
        <v>46</v>
      </c>
      <c r="B3" s="3089" t="s">
        <v>304</v>
      </c>
      <c r="C3" s="3090" t="s">
        <v>568</v>
      </c>
      <c r="D3" s="3091" t="s">
        <v>46</v>
      </c>
      <c r="E3" s="3092" t="s">
        <v>304</v>
      </c>
      <c r="F3" s="3093" t="s">
        <v>568</v>
      </c>
    </row>
    <row r="4" ht="28.5" customHeight="1">
      <c r="A4" s="3094" t="s">
        <v>569</v>
      </c>
      <c r="B4" s="3095" t="s">
        <v>64</v>
      </c>
      <c r="C4" s="3096" t="s">
        <v>64</v>
      </c>
      <c r="D4" s="3097" t="s">
        <v>570</v>
      </c>
      <c r="E4" s="3098" t="s">
        <v>314</v>
      </c>
      <c r="F4" s="974">
        <v>-1614866.45</v>
      </c>
    </row>
    <row r="5" ht="28.5" customHeight="1">
      <c r="A5" s="3099" t="s">
        <v>571</v>
      </c>
      <c r="B5" s="3100" t="s">
        <v>314</v>
      </c>
      <c r="C5" s="3101">
        <v>8338701.51</v>
      </c>
      <c r="D5" s="3102" t="s">
        <v>572</v>
      </c>
      <c r="E5" s="3103" t="s">
        <v>314</v>
      </c>
      <c r="F5" s="974">
        <v>6723835.06</v>
      </c>
    </row>
    <row r="6" ht="28.5" customHeight="1">
      <c r="A6" s="3104" t="s">
        <v>573</v>
      </c>
      <c r="B6" s="3105" t="s">
        <v>314</v>
      </c>
      <c r="C6" s="3106">
        <v>148909514.81</v>
      </c>
      <c r="D6" s="3107" t="s">
        <v>574</v>
      </c>
      <c r="E6" s="3108" t="s">
        <v>310</v>
      </c>
      <c r="F6" s="974">
        <v>23498</v>
      </c>
    </row>
    <row r="7" ht="28.5" customHeight="1">
      <c r="A7" s="3109" t="s">
        <v>575</v>
      </c>
      <c r="B7" s="3110" t="s">
        <v>314</v>
      </c>
      <c r="C7" s="3111">
        <v>124062990.99</v>
      </c>
      <c r="D7" s="3112" t="s">
        <v>576</v>
      </c>
      <c r="E7" s="3113" t="s">
        <v>310</v>
      </c>
      <c r="F7" s="3114">
        <v>20386</v>
      </c>
    </row>
    <row r="8" ht="28.5" customHeight="1">
      <c r="A8" s="3115" t="s">
        <v>577</v>
      </c>
      <c r="B8" s="3116" t="s">
        <v>314</v>
      </c>
      <c r="C8" s="3117">
        <v>8064.89</v>
      </c>
      <c r="D8" s="3118" t="s">
        <v>578</v>
      </c>
      <c r="E8" s="3119" t="s">
        <v>310</v>
      </c>
      <c r="F8" s="3120">
        <v>3112</v>
      </c>
    </row>
    <row r="9" ht="28.5" customHeight="1">
      <c r="A9" s="3121" t="s">
        <v>579</v>
      </c>
      <c r="B9" s="3122" t="s">
        <v>314</v>
      </c>
      <c r="C9" s="3123">
        <v>22096989.25</v>
      </c>
      <c r="D9" s="3124" t="s">
        <v>580</v>
      </c>
      <c r="E9" s="3125" t="s">
        <v>314</v>
      </c>
      <c r="F9" s="974">
        <v>488045800</v>
      </c>
    </row>
    <row r="10" ht="28.5" customHeight="1">
      <c r="A10" s="3126" t="s">
        <v>581</v>
      </c>
      <c r="B10" s="3127" t="s">
        <v>314</v>
      </c>
      <c r="C10" s="3128">
        <v>150524381.26</v>
      </c>
      <c r="D10" s="3129" t="s">
        <v>582</v>
      </c>
      <c r="E10" s="3130" t="s">
        <v>314</v>
      </c>
      <c r="F10" s="3131">
        <v>391277400</v>
      </c>
    </row>
    <row r="11" ht="28.5" customHeight="1">
      <c r="A11" s="3132" t="s">
        <v>583</v>
      </c>
      <c r="B11" s="3133" t="s">
        <v>314</v>
      </c>
      <c r="C11" s="3134">
        <v>0</v>
      </c>
      <c r="D11" s="3135" t="s">
        <v>584</v>
      </c>
      <c r="E11" s="3136" t="s">
        <v>314</v>
      </c>
      <c r="F11" s="3137">
        <v>96768400</v>
      </c>
    </row>
    <row r="12" ht="28.5" customHeight="1">
      <c r="A12" s="3138"/>
      <c r="B12" s="3139"/>
      <c r="C12" s="3140"/>
      <c r="D12" s="3141"/>
      <c r="E12" s="3142"/>
      <c r="F12" s="3143" t="s">
        <v>585</v>
      </c>
    </row>
  </sheetData>
  <mergeCells>
    <mergeCell ref="A1:F1"/>
  </mergeCells>
  <printOptions horizontalCentered="1"/>
  <pageMargins left="0.393700787401575" right="0.393700787401575" top="0.78740157480315" bottom="0.393700787401575" header="0.51181" footer="0.51181"/>
  <pageSetup paperSize="9" scale="90" orientation="landscape" errors="blank"/>
</worksheet>
</file>

<file path=xl/worksheets/sheet25.xml><?xml version="1.0" encoding="utf-8"?>
<worksheet xmlns="http://schemas.openxmlformats.org/spreadsheetml/2006/main" xmlns:r="http://schemas.openxmlformats.org/officeDocument/2006/relationships">
  <dimension ref="A1:C11"/>
  <sheetViews>
    <sheetView showGridLines="0" topLeftCell="A1" zoomScaleNormal="100" zoomScalePageLayoutView="60" workbookViewId="0">
      <selection activeCell="A1" sqref="A1"/>
    </sheetView>
  </sheetViews>
  <sheetFormatPr defaultColWidth="8" defaultRowHeight="14.25"/>
  <cols>
    <col min="1" max="1" width="45.8901960784314" style="16"/>
    <col min="2" max="2" width="7.16862745098039" style="16"/>
    <col min="3" max="3" width="28.6823529411765" style="16"/>
  </cols>
  <sheetData>
    <row r="1" ht="48" customHeight="1">
      <c r="A1" s="3144" t="s">
        <v>586</v>
      </c>
      <c r="B1" s="3145"/>
      <c r="C1" s="3146"/>
    </row>
    <row r="2" ht="19.5" customHeight="1">
      <c r="A2" s="3147" t="s">
        <v>44</v>
      </c>
      <c r="B2" s="3148"/>
      <c r="C2" s="3149" t="s">
        <v>587</v>
      </c>
    </row>
    <row r="3" ht="28.5" customHeight="1">
      <c r="A3" s="3150" t="s">
        <v>46</v>
      </c>
      <c r="B3" s="3151" t="s">
        <v>304</v>
      </c>
      <c r="C3" s="3152" t="s">
        <v>305</v>
      </c>
    </row>
    <row r="4" ht="28.5" customHeight="1">
      <c r="A4" s="3153" t="s">
        <v>588</v>
      </c>
      <c r="B4" s="3154" t="s">
        <v>64</v>
      </c>
      <c r="C4" s="3155" t="s">
        <v>64</v>
      </c>
    </row>
    <row r="5" ht="28.5" customHeight="1">
      <c r="A5" s="3156" t="s">
        <v>589</v>
      </c>
      <c r="B5" s="3157" t="s">
        <v>314</v>
      </c>
      <c r="C5" s="3158">
        <v>0</v>
      </c>
    </row>
    <row r="6" ht="28.5" customHeight="1">
      <c r="A6" s="3159" t="s">
        <v>590</v>
      </c>
      <c r="B6" s="3160" t="s">
        <v>314</v>
      </c>
      <c r="C6" s="3161">
        <v>0</v>
      </c>
    </row>
    <row r="7" ht="28.5" customHeight="1">
      <c r="A7" s="3162" t="s">
        <v>591</v>
      </c>
      <c r="B7" s="3163" t="s">
        <v>314</v>
      </c>
      <c r="C7" s="3164">
        <v>0</v>
      </c>
    </row>
    <row r="8" ht="28.5" customHeight="1">
      <c r="A8" s="3165" t="s">
        <v>592</v>
      </c>
      <c r="B8" s="3166" t="s">
        <v>314</v>
      </c>
      <c r="C8" s="974">
        <f>C6-C7</f>
        <v>0</v>
      </c>
    </row>
    <row r="9" ht="28.5" customHeight="1">
      <c r="A9" s="3167" t="s">
        <v>593</v>
      </c>
      <c r="B9" s="3168" t="s">
        <v>314</v>
      </c>
      <c r="C9" s="974">
        <f>C5+C8</f>
        <v>0</v>
      </c>
    </row>
    <row r="10" ht="28.5" customHeight="1">
      <c r="A10" s="3169" t="s">
        <v>594</v>
      </c>
      <c r="B10" s="3170" t="s">
        <v>310</v>
      </c>
      <c r="C10" s="3171">
        <v>0</v>
      </c>
    </row>
    <row r="11" ht="28.5" customHeight="1">
      <c r="A11" s="3172"/>
      <c r="B11" s="3173"/>
      <c r="C11" s="3174" t="s">
        <v>595</v>
      </c>
    </row>
  </sheetData>
  <mergeCells>
    <mergeCell ref="A1:C1"/>
  </mergeCells>
  <printOptions horizontalCentered="1"/>
  <pageMargins left="0.393700787401575" right="0.393700787401575" top="0.78740157480315" bottom="0.393700787401575" header="0.51181" footer="0.51181"/>
  <pageSetup paperSize="9" orientation="landscape" errors="blank"/>
</worksheet>
</file>

<file path=xl/worksheets/sheet26.xml><?xml version="1.0" encoding="utf-8"?>
<worksheet xmlns="http://schemas.openxmlformats.org/spreadsheetml/2006/main" xmlns:r="http://schemas.openxmlformats.org/officeDocument/2006/relationships">
  <dimension ref="A1:F11"/>
  <sheetViews>
    <sheetView tabSelected="1" topLeftCell="A1" zoomScaleNormal="100" zoomScalePageLayoutView="60" workbookViewId="0">
      <selection activeCell="A1" sqref="A1"/>
    </sheetView>
  </sheetViews>
  <sheetFormatPr defaultColWidth="8" defaultRowHeight="14.25"/>
  <cols>
    <col min="1" max="1" width="30.6901960784314" style="16"/>
    <col min="2" max="2" width="30.6901960784314" style="16"/>
    <col min="3" max="3" width="30.6901960784314" style="16"/>
    <col min="4" max="4" width="30.6901960784314" style="16"/>
    <col min="5" max="5" width="30.6901960784314" style="16"/>
    <col min="6" max="6" width="30.6901960784314" style="16"/>
  </cols>
  <sheetData>
    <row r="1" ht="56.25" customHeight="1">
      <c r="A1" s="3175" t="s">
        <v>596</v>
      </c>
      <c r="B1" s="3176"/>
      <c r="C1" s="3177"/>
      <c r="D1" s="3178"/>
      <c r="E1" s="3179"/>
      <c r="F1" s="3180"/>
    </row>
    <row r="2" ht="19.5" customHeight="1">
      <c r="A2" s="3181" t="s">
        <v>44</v>
      </c>
      <c r="B2" s="3182"/>
      <c r="C2" s="3183"/>
      <c r="D2" s="3184"/>
      <c r="E2" s="3185"/>
      <c r="F2" s="3186" t="s">
        <v>597</v>
      </c>
    </row>
    <row r="3" ht="72" customHeight="1">
      <c r="A3" s="3187" t="s">
        <v>598</v>
      </c>
      <c r="B3" s="3188" t="s">
        <v>599</v>
      </c>
      <c r="C3" s="3189" t="s">
        <v>600</v>
      </c>
      <c r="D3" s="3190" t="s">
        <v>601</v>
      </c>
      <c r="E3" s="3191" t="s">
        <v>602</v>
      </c>
      <c r="F3" s="3192" t="s">
        <v>603</v>
      </c>
    </row>
    <row r="4" ht="36.75" customHeight="1">
      <c r="A4" s="3193" t="s">
        <v>604</v>
      </c>
      <c r="B4" s="3194">
        <v>0</v>
      </c>
      <c r="C4" s="3195">
        <v>0</v>
      </c>
      <c r="D4" s="3196">
        <v>0</v>
      </c>
      <c r="E4" s="3197">
        <v>0</v>
      </c>
      <c r="F4" s="3198">
        <v>0</v>
      </c>
    </row>
    <row r="5" ht="36.75" customHeight="1">
      <c r="A5" s="3199" t="s">
        <v>605</v>
      </c>
      <c r="B5" s="3200">
        <v>0</v>
      </c>
      <c r="C5" s="3201">
        <v>0</v>
      </c>
      <c r="D5" s="3202">
        <v>0</v>
      </c>
      <c r="E5" s="3203">
        <v>0</v>
      </c>
      <c r="F5" s="3204">
        <v>3</v>
      </c>
    </row>
    <row r="6" ht="36.75" customHeight="1">
      <c r="A6" s="3205" t="s">
        <v>606</v>
      </c>
      <c r="B6" s="3206">
        <v>0</v>
      </c>
      <c r="C6" s="3207">
        <v>0</v>
      </c>
      <c r="D6" s="3208">
        <v>0</v>
      </c>
      <c r="E6" s="3209">
        <v>0</v>
      </c>
      <c r="F6" s="3210">
        <v>3</v>
      </c>
    </row>
    <row r="7" ht="36.75" customHeight="1">
      <c r="A7" s="3211" t="s">
        <v>607</v>
      </c>
      <c r="B7" s="3212">
        <v>0</v>
      </c>
      <c r="C7" s="3213">
        <v>0</v>
      </c>
      <c r="D7" s="3214">
        <v>0</v>
      </c>
      <c r="E7" s="3215">
        <v>0</v>
      </c>
      <c r="F7" s="3216">
        <v>0</v>
      </c>
    </row>
    <row r="8" ht="36.75" customHeight="1">
      <c r="A8" s="3217" t="s">
        <v>608</v>
      </c>
      <c r="B8" s="3218">
        <v>0</v>
      </c>
      <c r="C8" s="3219">
        <v>0</v>
      </c>
      <c r="D8" s="3220">
        <v>0</v>
      </c>
      <c r="E8" s="3221">
        <v>0</v>
      </c>
      <c r="F8" s="3222">
        <v>0</v>
      </c>
    </row>
    <row r="9" ht="36.75" customHeight="1">
      <c r="A9" s="3223" t="s">
        <v>609</v>
      </c>
      <c r="B9" s="3224">
        <v>0</v>
      </c>
      <c r="C9" s="3225">
        <v>0</v>
      </c>
      <c r="D9" s="3226">
        <v>1</v>
      </c>
      <c r="E9" s="3227">
        <v>0</v>
      </c>
      <c r="F9" s="3228">
        <v>0</v>
      </c>
    </row>
    <row r="10" ht="36.75" customHeight="1">
      <c r="A10" s="3229" t="s">
        <v>610</v>
      </c>
      <c r="B10" s="3230">
        <v>0</v>
      </c>
      <c r="C10" s="3231">
        <v>0</v>
      </c>
      <c r="D10" s="3232">
        <v>0</v>
      </c>
      <c r="E10" s="3233">
        <v>0</v>
      </c>
      <c r="F10" s="3234">
        <v>1</v>
      </c>
    </row>
    <row r="11" ht="15" customHeight="1">
      <c r="A11" s="3235"/>
      <c r="B11" s="3236"/>
      <c r="C11" s="3237"/>
      <c r="D11" s="3238"/>
      <c r="E11" s="3239"/>
      <c r="F11" s="3240" t="s">
        <v>611</v>
      </c>
    </row>
  </sheetData>
  <mergeCells>
    <mergeCell ref="A1:F1"/>
  </mergeCells>
  <pageMargins left="1.18110236220472" right="1.18110236220472" top="1.18110236220472" bottom="1.18110236220472" header="0.51181" footer="0.51181"/>
  <pageSetup paperSize="9" scale="75" orientation="landscape" errors="blank"/>
</worksheet>
</file>

<file path=xl/worksheets/sheet3.xml><?xml version="1.0" encoding="utf-8"?>
<worksheet xmlns="http://schemas.openxmlformats.org/spreadsheetml/2006/main" xmlns:r="http://schemas.openxmlformats.org/officeDocument/2006/relationships">
  <dimension ref="A1:Q18"/>
  <sheetViews>
    <sheetView showGridLines="0" topLeftCell="A1" zoomScaleNormal="100" zoomScalePageLayoutView="60" workbookViewId="0">
      <pane xSplit="0.15" ySplit="0.3" topLeftCell="I7" activePane="bottomRight" state="frozen"/>
      <selection activeCell="A1" sqref="A1"/>
    </sheetView>
  </sheetViews>
  <sheetFormatPr defaultColWidth="8" defaultRowHeight="14.25"/>
  <cols>
    <col min="1" max="1" width="25.2392156862745" style="16"/>
    <col min="2" max="2" width="23.3764705882353" style="16"/>
    <col min="3" max="3" width="22.8" style="16"/>
    <col min="4" max="4" width="24.2352941176471" style="16"/>
    <col min="5" max="5" width="24.2352941176471" style="16"/>
    <col min="6" max="6" width="24.2352941176471" style="16"/>
    <col min="7" max="7" width="24.2352941176471" style="16"/>
    <col min="8" max="8" width="24.2352941176471" style="16"/>
    <col min="9" max="9" width="24.2352941176471" style="16"/>
    <col min="10" max="10" width="24.2352941176471" style="16"/>
    <col min="11" max="11" width="24.2352941176471" style="16"/>
    <col min="12" max="12" width="24.2352941176471" style="16"/>
    <col min="13" max="13" width="24.2352941176471" style="16"/>
    <col min="14" max="14" width="24.2352941176471" style="16"/>
    <col min="15" max="15" width="24.2352941176471" style="16"/>
    <col min="16" max="16" width="24.2352941176471" style="16"/>
    <col min="17" max="17" width="24.2352941176471" style="16"/>
  </cols>
  <sheetData>
    <row r="1" ht="48" customHeight="1">
      <c r="A1" s="593" t="s">
        <v>42</v>
      </c>
      <c r="B1" s="594"/>
      <c r="C1" s="595"/>
      <c r="D1" s="596"/>
      <c r="E1" s="597"/>
      <c r="F1" s="598"/>
      <c r="G1" s="599"/>
      <c r="H1" s="600"/>
      <c r="I1" s="601"/>
      <c r="J1" s="602"/>
      <c r="K1" s="603"/>
      <c r="L1" s="604"/>
      <c r="M1" s="605"/>
      <c r="N1" s="606"/>
      <c r="O1" s="607"/>
      <c r="P1" s="608"/>
      <c r="Q1" s="609"/>
    </row>
    <row r="2" customHeight="1">
      <c r="A2" s="610"/>
      <c r="B2" s="611"/>
      <c r="C2" s="612"/>
      <c r="D2" s="613"/>
      <c r="E2" s="614"/>
      <c r="F2" s="615"/>
      <c r="G2" s="616"/>
      <c r="H2" s="617"/>
      <c r="I2" s="618"/>
      <c r="J2" s="619"/>
      <c r="K2" s="620"/>
      <c r="L2" s="621"/>
      <c r="M2" s="622"/>
      <c r="N2" s="623"/>
      <c r="O2" s="624"/>
      <c r="P2" s="625"/>
      <c r="Q2" s="626"/>
    </row>
    <row r="3" ht="19.5" customHeight="1">
      <c r="A3" s="627"/>
      <c r="B3" s="628"/>
      <c r="C3" s="629"/>
      <c r="D3" s="630"/>
      <c r="E3" s="631"/>
      <c r="F3" s="632"/>
      <c r="G3" s="633"/>
      <c r="H3" s="634"/>
      <c r="I3" s="635"/>
      <c r="J3" s="636"/>
      <c r="K3" s="637"/>
      <c r="L3" s="638"/>
      <c r="M3" s="639"/>
      <c r="N3" s="640"/>
      <c r="O3" s="641"/>
      <c r="P3" s="642"/>
      <c r="Q3" s="643" t="s">
        <v>43</v>
      </c>
    </row>
    <row r="4" ht="19.5" customHeight="1">
      <c r="A4" s="644" t="s">
        <v>44</v>
      </c>
      <c r="B4" s="645"/>
      <c r="C4" s="646"/>
      <c r="D4" s="647"/>
      <c r="E4" s="648"/>
      <c r="F4" s="649"/>
      <c r="G4" s="650"/>
      <c r="H4" s="651"/>
      <c r="I4" s="652"/>
      <c r="J4" s="653"/>
      <c r="K4" s="654"/>
      <c r="L4" s="655"/>
      <c r="M4" s="656"/>
      <c r="N4" s="657"/>
      <c r="O4" s="658"/>
      <c r="P4" s="659"/>
      <c r="Q4" s="660" t="s">
        <v>45</v>
      </c>
    </row>
    <row r="5" ht="30" customHeight="1">
      <c r="A5" s="661" t="s">
        <v>46</v>
      </c>
      <c r="B5" s="662" t="s">
        <v>47</v>
      </c>
      <c r="C5" s="663"/>
      <c r="D5" s="664" t="s">
        <v>48</v>
      </c>
      <c r="E5" s="665"/>
      <c r="F5" s="666" t="s">
        <v>49</v>
      </c>
      <c r="G5" s="667"/>
      <c r="H5" s="668" t="s">
        <v>50</v>
      </c>
      <c r="I5" s="669"/>
      <c r="J5" s="670" t="s">
        <v>51</v>
      </c>
      <c r="K5" s="671"/>
      <c r="L5" s="672" t="s">
        <v>52</v>
      </c>
      <c r="M5" s="673"/>
      <c r="N5" s="674" t="s">
        <v>53</v>
      </c>
      <c r="O5" s="675"/>
      <c r="P5" s="676" t="s">
        <v>54</v>
      </c>
      <c r="Q5" s="677"/>
    </row>
    <row r="6" ht="30" customHeight="1">
      <c r="A6" s="678"/>
      <c r="B6" s="679" t="s">
        <v>55</v>
      </c>
      <c r="C6" s="680" t="s">
        <v>56</v>
      </c>
      <c r="D6" s="681" t="s">
        <v>55</v>
      </c>
      <c r="E6" s="682" t="s">
        <v>56</v>
      </c>
      <c r="F6" s="683" t="s">
        <v>55</v>
      </c>
      <c r="G6" s="684" t="s">
        <v>56</v>
      </c>
      <c r="H6" s="685" t="s">
        <v>55</v>
      </c>
      <c r="I6" s="686" t="s">
        <v>56</v>
      </c>
      <c r="J6" s="687" t="s">
        <v>55</v>
      </c>
      <c r="K6" s="688" t="s">
        <v>56</v>
      </c>
      <c r="L6" s="689" t="s">
        <v>55</v>
      </c>
      <c r="M6" s="690" t="s">
        <v>56</v>
      </c>
      <c r="N6" s="691" t="s">
        <v>55</v>
      </c>
      <c r="O6" s="692" t="s">
        <v>56</v>
      </c>
      <c r="P6" s="693" t="s">
        <v>55</v>
      </c>
      <c r="Q6" s="694" t="s">
        <v>56</v>
      </c>
    </row>
    <row r="7" ht="30" customHeight="1">
      <c r="A7" s="695" t="s">
        <v>57</v>
      </c>
      <c r="B7" s="696">
        <v>733683080.51</v>
      </c>
      <c r="C7" s="696">
        <v>871777451.68</v>
      </c>
      <c r="D7" s="696">
        <v>0</v>
      </c>
      <c r="E7" s="696">
        <v>0</v>
      </c>
      <c r="F7" s="696">
        <v>585354067.17</v>
      </c>
      <c r="G7" s="697">
        <v>750172134.65</v>
      </c>
      <c r="H7" s="698">
        <v>71276488.58</v>
      </c>
      <c r="I7" s="696">
        <v>47162151.35</v>
      </c>
      <c r="J7" s="696">
        <v>0</v>
      </c>
      <c r="K7" s="696">
        <v>0</v>
      </c>
      <c r="L7" s="696">
        <v>0</v>
      </c>
      <c r="M7" s="696">
        <v>0</v>
      </c>
      <c r="N7" s="696">
        <v>14499476.58</v>
      </c>
      <c r="O7" s="696">
        <v>3933276.08</v>
      </c>
      <c r="P7" s="696">
        <v>62553048.18</v>
      </c>
      <c r="Q7" s="696">
        <v>70509889.6</v>
      </c>
    </row>
    <row r="8" ht="30" customHeight="1">
      <c r="A8" s="699" t="s">
        <v>58</v>
      </c>
      <c r="B8" s="696">
        <v>0</v>
      </c>
      <c r="C8" s="696">
        <v>0</v>
      </c>
      <c r="D8" s="700">
        <v>0</v>
      </c>
      <c r="E8" s="701">
        <v>0</v>
      </c>
      <c r="F8" s="702">
        <v>0</v>
      </c>
      <c r="G8" s="703">
        <v>0</v>
      </c>
      <c r="H8" s="704">
        <v>0</v>
      </c>
      <c r="I8" s="705">
        <v>0</v>
      </c>
      <c r="J8" s="706">
        <v>0</v>
      </c>
      <c r="K8" s="707">
        <v>0</v>
      </c>
      <c r="L8" s="708">
        <v>0</v>
      </c>
      <c r="M8" s="709">
        <v>0</v>
      </c>
      <c r="N8" s="710">
        <v>0</v>
      </c>
      <c r="O8" s="711">
        <v>0</v>
      </c>
      <c r="P8" s="712">
        <v>0</v>
      </c>
      <c r="Q8" s="713">
        <v>0</v>
      </c>
    </row>
    <row r="9" ht="30" customHeight="1">
      <c r="A9" s="714" t="s">
        <v>59</v>
      </c>
      <c r="B9" s="696">
        <v>50553784.26</v>
      </c>
      <c r="C9" s="696">
        <v>50571591.01</v>
      </c>
      <c r="D9" s="715">
        <v>0</v>
      </c>
      <c r="E9" s="716">
        <v>0</v>
      </c>
      <c r="F9" s="717">
        <v>39662951.43</v>
      </c>
      <c r="G9" s="718">
        <v>41624940.2</v>
      </c>
      <c r="H9" s="719">
        <v>10157352.02</v>
      </c>
      <c r="I9" s="720">
        <v>3441948.92</v>
      </c>
      <c r="J9" s="721">
        <v>0</v>
      </c>
      <c r="K9" s="722">
        <v>0</v>
      </c>
      <c r="L9" s="723">
        <v>0</v>
      </c>
      <c r="M9" s="724">
        <v>0</v>
      </c>
      <c r="N9" s="725">
        <v>89020.67</v>
      </c>
      <c r="O9" s="726">
        <v>1458494.05</v>
      </c>
      <c r="P9" s="727">
        <v>644460.14</v>
      </c>
      <c r="Q9" s="728">
        <v>4046207.84</v>
      </c>
    </row>
    <row r="10" ht="30" customHeight="1">
      <c r="A10" s="729" t="s">
        <v>60</v>
      </c>
      <c r="B10" s="696">
        <v>201994201.42</v>
      </c>
      <c r="C10" s="696">
        <v>274935509.11</v>
      </c>
      <c r="D10" s="730">
        <v>0</v>
      </c>
      <c r="E10" s="731">
        <v>0</v>
      </c>
      <c r="F10" s="732">
        <v>67222168.81</v>
      </c>
      <c r="G10" s="733">
        <v>162276842.89</v>
      </c>
      <c r="H10" s="734">
        <v>61119136.56</v>
      </c>
      <c r="I10" s="735">
        <v>43720202.43</v>
      </c>
      <c r="J10" s="736">
        <v>0</v>
      </c>
      <c r="K10" s="737">
        <v>0</v>
      </c>
      <c r="L10" s="738">
        <v>0</v>
      </c>
      <c r="M10" s="739">
        <v>0</v>
      </c>
      <c r="N10" s="740">
        <v>11744308.01</v>
      </c>
      <c r="O10" s="741">
        <v>2474782.03</v>
      </c>
      <c r="P10" s="742">
        <v>61908588.04</v>
      </c>
      <c r="Q10" s="743">
        <v>66463681.76</v>
      </c>
    </row>
    <row r="11" ht="30" customHeight="1">
      <c r="A11" s="744" t="s">
        <v>61</v>
      </c>
      <c r="B11" s="696">
        <v>481135094.83</v>
      </c>
      <c r="C11" s="696">
        <v>546270351.56</v>
      </c>
      <c r="D11" s="745">
        <v>0</v>
      </c>
      <c r="E11" s="746">
        <v>0</v>
      </c>
      <c r="F11" s="747">
        <v>478468946.93</v>
      </c>
      <c r="G11" s="748">
        <v>546270351.56</v>
      </c>
      <c r="H11" s="749">
        <v>0</v>
      </c>
      <c r="I11" s="750">
        <v>0</v>
      </c>
      <c r="J11" s="751">
        <v>0</v>
      </c>
      <c r="K11" s="752">
        <v>0</v>
      </c>
      <c r="L11" s="753">
        <v>0</v>
      </c>
      <c r="M11" s="754">
        <v>0</v>
      </c>
      <c r="N11" s="755">
        <v>2666147.9</v>
      </c>
      <c r="O11" s="756">
        <v>0</v>
      </c>
      <c r="P11" s="757">
        <v>0</v>
      </c>
      <c r="Q11" s="758">
        <v>0</v>
      </c>
    </row>
    <row r="12" ht="30" customHeight="1">
      <c r="A12" s="759" t="s">
        <v>62</v>
      </c>
      <c r="B12" s="696">
        <v>0</v>
      </c>
      <c r="C12" s="696">
        <v>0</v>
      </c>
      <c r="D12" s="760">
        <v>0</v>
      </c>
      <c r="E12" s="761">
        <v>0</v>
      </c>
      <c r="F12" s="762">
        <v>0</v>
      </c>
      <c r="G12" s="763">
        <v>0</v>
      </c>
      <c r="H12" s="764">
        <v>0</v>
      </c>
      <c r="I12" s="765">
        <v>0</v>
      </c>
      <c r="J12" s="766">
        <v>0</v>
      </c>
      <c r="K12" s="767">
        <v>0</v>
      </c>
      <c r="L12" s="768">
        <v>0</v>
      </c>
      <c r="M12" s="769">
        <v>0</v>
      </c>
      <c r="N12" s="770">
        <v>0</v>
      </c>
      <c r="O12" s="771">
        <v>0</v>
      </c>
      <c r="P12" s="772">
        <v>0</v>
      </c>
      <c r="Q12" s="773">
        <v>0</v>
      </c>
    </row>
    <row r="13" ht="30" customHeight="1">
      <c r="A13" s="774" t="s">
        <v>63</v>
      </c>
      <c r="B13" s="696">
        <v>0</v>
      </c>
      <c r="C13" s="696">
        <v>0</v>
      </c>
      <c r="D13" s="775">
        <v>0</v>
      </c>
      <c r="E13" s="776">
        <v>0</v>
      </c>
      <c r="F13" s="777">
        <v>0</v>
      </c>
      <c r="G13" s="778">
        <v>0</v>
      </c>
      <c r="H13" s="779" t="s">
        <v>64</v>
      </c>
      <c r="I13" s="780" t="s">
        <v>64</v>
      </c>
      <c r="J13" s="781" t="s">
        <v>64</v>
      </c>
      <c r="K13" s="782" t="s">
        <v>64</v>
      </c>
      <c r="L13" s="783" t="s">
        <v>64</v>
      </c>
      <c r="M13" s="784" t="s">
        <v>64</v>
      </c>
      <c r="N13" s="785" t="s">
        <v>64</v>
      </c>
      <c r="O13" s="786" t="s">
        <v>64</v>
      </c>
      <c r="P13" s="787" t="s">
        <v>64</v>
      </c>
      <c r="Q13" s="788" t="s">
        <v>64</v>
      </c>
    </row>
    <row r="14" ht="30" customHeight="1">
      <c r="A14" s="789" t="s">
        <v>65</v>
      </c>
      <c r="B14" s="696">
        <v>114461.96</v>
      </c>
      <c r="C14" s="696">
        <v>1335719.01</v>
      </c>
      <c r="D14" s="696">
        <v>0</v>
      </c>
      <c r="E14" s="696">
        <v>0</v>
      </c>
      <c r="F14" s="696">
        <v>114461.96</v>
      </c>
      <c r="G14" s="697">
        <v>1335719.01</v>
      </c>
      <c r="H14" s="698">
        <v>0</v>
      </c>
      <c r="I14" s="696">
        <v>0</v>
      </c>
      <c r="J14" s="696">
        <v>0</v>
      </c>
      <c r="K14" s="696">
        <v>0</v>
      </c>
      <c r="L14" s="696">
        <v>0</v>
      </c>
      <c r="M14" s="696">
        <v>0</v>
      </c>
      <c r="N14" s="696">
        <v>0</v>
      </c>
      <c r="O14" s="696">
        <v>0</v>
      </c>
      <c r="P14" s="696">
        <v>0</v>
      </c>
      <c r="Q14" s="696">
        <v>0</v>
      </c>
    </row>
    <row r="15" ht="30" customHeight="1">
      <c r="A15" s="790" t="s">
        <v>66</v>
      </c>
      <c r="B15" s="696">
        <v>0</v>
      </c>
      <c r="C15" s="696">
        <v>0</v>
      </c>
      <c r="D15" s="791">
        <v>0</v>
      </c>
      <c r="E15" s="792">
        <v>0</v>
      </c>
      <c r="F15" s="793">
        <v>0</v>
      </c>
      <c r="G15" s="794">
        <v>0</v>
      </c>
      <c r="H15" s="795">
        <v>0</v>
      </c>
      <c r="I15" s="796">
        <v>0</v>
      </c>
      <c r="J15" s="797">
        <v>0</v>
      </c>
      <c r="K15" s="798">
        <v>0</v>
      </c>
      <c r="L15" s="799">
        <v>0</v>
      </c>
      <c r="M15" s="800">
        <v>0</v>
      </c>
      <c r="N15" s="801">
        <v>0</v>
      </c>
      <c r="O15" s="802">
        <v>0</v>
      </c>
      <c r="P15" s="803">
        <v>0</v>
      </c>
      <c r="Q15" s="804">
        <v>0</v>
      </c>
    </row>
    <row r="16" ht="30" customHeight="1">
      <c r="A16" s="805" t="s">
        <v>67</v>
      </c>
      <c r="B16" s="696">
        <v>114461.96</v>
      </c>
      <c r="C16" s="696">
        <v>1335719.01</v>
      </c>
      <c r="D16" s="806">
        <v>0</v>
      </c>
      <c r="E16" s="807">
        <v>0</v>
      </c>
      <c r="F16" s="808">
        <v>114461.96</v>
      </c>
      <c r="G16" s="809">
        <v>1335719.01</v>
      </c>
      <c r="H16" s="810">
        <v>0</v>
      </c>
      <c r="I16" s="811">
        <v>0</v>
      </c>
      <c r="J16" s="812">
        <v>0</v>
      </c>
      <c r="K16" s="813">
        <v>0</v>
      </c>
      <c r="L16" s="814">
        <v>0</v>
      </c>
      <c r="M16" s="815">
        <v>0</v>
      </c>
      <c r="N16" s="816">
        <v>0</v>
      </c>
      <c r="O16" s="817">
        <v>0</v>
      </c>
      <c r="P16" s="818">
        <v>0</v>
      </c>
      <c r="Q16" s="819">
        <v>0</v>
      </c>
    </row>
    <row r="17" ht="30" customHeight="1">
      <c r="A17" s="820" t="s">
        <v>68</v>
      </c>
      <c r="B17" s="696">
        <v>733568618.55</v>
      </c>
      <c r="C17" s="696">
        <v>870441732.67</v>
      </c>
      <c r="D17" s="696">
        <v>0</v>
      </c>
      <c r="E17" s="696">
        <v>0</v>
      </c>
      <c r="F17" s="821">
        <v>585239605.21</v>
      </c>
      <c r="G17" s="822">
        <v>748836415.64</v>
      </c>
      <c r="H17" s="698">
        <v>71276488.58</v>
      </c>
      <c r="I17" s="696">
        <v>47162151.35</v>
      </c>
      <c r="J17" s="696">
        <v>0</v>
      </c>
      <c r="K17" s="696">
        <v>0</v>
      </c>
      <c r="L17" s="696">
        <v>0</v>
      </c>
      <c r="M17" s="696">
        <v>0</v>
      </c>
      <c r="N17" s="696">
        <v>14499476.58</v>
      </c>
      <c r="O17" s="696">
        <v>3933276.08</v>
      </c>
      <c r="P17" s="696">
        <v>62553048.18</v>
      </c>
      <c r="Q17" s="696">
        <v>70509889.6</v>
      </c>
    </row>
    <row r="18" ht="30" customHeight="1">
      <c r="A18" s="823"/>
      <c r="B18" s="824"/>
      <c r="C18" s="825"/>
      <c r="D18" s="826"/>
      <c r="E18" s="827"/>
      <c r="F18" s="828"/>
      <c r="G18" s="829"/>
      <c r="H18" s="830"/>
      <c r="I18" s="831"/>
      <c r="J18" s="832"/>
      <c r="K18" s="833"/>
      <c r="L18" s="834"/>
      <c r="M18" s="835"/>
      <c r="N18" s="836"/>
      <c r="O18" s="837"/>
      <c r="P18" s="838"/>
      <c r="Q18" s="839" t="s">
        <v>69</v>
      </c>
    </row>
  </sheetData>
  <mergeCells>
    <mergeCell ref="A1:Q1"/>
    <mergeCell ref="A5:A6"/>
    <mergeCell ref="B5:C5"/>
    <mergeCell ref="D5:E5"/>
    <mergeCell ref="F5:G5"/>
    <mergeCell ref="H5:I5"/>
    <mergeCell ref="J5:K5"/>
    <mergeCell ref="L5:M5"/>
    <mergeCell ref="N5:O5"/>
    <mergeCell ref="P5:Q5"/>
  </mergeCells>
  <printOptions horizontalCentered="1"/>
  <pageMargins left="0.393700787401575" right="0.393700787401575" top="0.393700787401575" bottom="0.393700787401575" header="0.51181" footer="0.51181"/>
  <pageSetup paperSize="9" scale="70" orientation="landscape" errors="blank"/>
</worksheet>
</file>

<file path=xl/worksheets/sheet4.xml><?xml version="1.0" encoding="utf-8"?>
<worksheet xmlns="http://schemas.openxmlformats.org/spreadsheetml/2006/main" xmlns:r="http://schemas.openxmlformats.org/officeDocument/2006/relationships">
  <dimension ref="A1:I22"/>
  <sheetViews>
    <sheetView showZeros="0" topLeftCell="A1" zoomScaleNormal="100" zoomScalePageLayoutView="60" workbookViewId="0">
      <pane xSplit="0.1" ySplit="0.2" topLeftCell="C5" activePane="bottomRight" state="frozen"/>
      <selection activeCell="A1" sqref="A1"/>
    </sheetView>
  </sheetViews>
  <sheetFormatPr defaultColWidth="8" defaultRowHeight="14.25"/>
  <cols>
    <col min="1" max="1" width="49.7647058823529" style="16"/>
    <col min="2" max="2" width="27.2470588235294" style="16"/>
    <col min="3" max="3" width="22.9450980392157" style="16"/>
    <col min="4" max="4" width="22.9450980392157" style="16"/>
    <col min="5" max="5" width="22.9450980392157" style="16"/>
    <col min="6" max="6" width="28.3960784313725" style="16"/>
    <col min="7" max="7" width="22.9450980392157" style="16"/>
    <col min="8" max="8" width="22.9450980392157" style="16"/>
    <col min="9" max="9" width="22.9450980392157" style="16"/>
  </cols>
  <sheetData>
    <row r="1" ht="48" customHeight="1">
      <c r="A1" s="840" t="s">
        <v>70</v>
      </c>
      <c r="B1" s="841"/>
      <c r="C1" s="842"/>
      <c r="D1" s="843"/>
      <c r="E1" s="844"/>
      <c r="F1" s="845"/>
      <c r="G1" s="846"/>
      <c r="H1" s="847"/>
      <c r="I1" s="848"/>
    </row>
    <row r="2" ht="19.5" customHeight="1">
      <c r="A2" s="849"/>
      <c r="B2" s="850"/>
      <c r="C2" s="851"/>
      <c r="D2" s="852"/>
      <c r="E2" s="853"/>
      <c r="F2" s="854"/>
      <c r="G2" s="855"/>
      <c r="H2" s="856"/>
      <c r="I2" s="857" t="s">
        <v>71</v>
      </c>
    </row>
    <row r="3" ht="19.5" customHeight="1">
      <c r="A3" s="858" t="s">
        <v>44</v>
      </c>
      <c r="B3" s="859"/>
      <c r="C3" s="860"/>
      <c r="D3" s="861"/>
      <c r="E3" s="862"/>
      <c r="F3" s="863"/>
      <c r="G3" s="864"/>
      <c r="H3" s="865"/>
      <c r="I3" s="866" t="s">
        <v>45</v>
      </c>
    </row>
    <row r="4" ht="39" customHeight="1">
      <c r="A4" s="867" t="s">
        <v>72</v>
      </c>
      <c r="B4" s="868" t="s">
        <v>73</v>
      </c>
      <c r="C4" s="869" t="s">
        <v>74</v>
      </c>
      <c r="D4" s="870" t="s">
        <v>75</v>
      </c>
      <c r="E4" s="871" t="s">
        <v>76</v>
      </c>
      <c r="F4" s="872" t="s">
        <v>77</v>
      </c>
      <c r="G4" s="873" t="s">
        <v>78</v>
      </c>
      <c r="H4" s="874" t="s">
        <v>53</v>
      </c>
      <c r="I4" s="875" t="s">
        <v>54</v>
      </c>
    </row>
    <row r="5" ht="28.5" customHeight="1">
      <c r="A5" s="876" t="s">
        <v>79</v>
      </c>
      <c r="B5" s="696">
        <v>1005137081.27</v>
      </c>
      <c r="C5" s="696">
        <v>0</v>
      </c>
      <c r="D5" s="696">
        <v>397061876.8</v>
      </c>
      <c r="E5" s="696">
        <v>546601065.87</v>
      </c>
      <c r="F5" s="696">
        <v>0</v>
      </c>
      <c r="G5" s="696">
        <v>0</v>
      </c>
      <c r="H5" s="696">
        <v>49919044.88</v>
      </c>
      <c r="I5" s="696">
        <v>11555093.72</v>
      </c>
    </row>
    <row r="6" ht="28.5" customHeight="1">
      <c r="A6" s="877" t="s">
        <v>80</v>
      </c>
      <c r="B6" s="696">
        <v>514574750.9</v>
      </c>
      <c r="C6" s="696">
        <v>0</v>
      </c>
      <c r="D6" s="696">
        <v>172941287.94</v>
      </c>
      <c r="E6" s="696">
        <v>306345989.12</v>
      </c>
      <c r="F6" s="696">
        <v>0</v>
      </c>
      <c r="G6" s="696">
        <v>0</v>
      </c>
      <c r="H6" s="696">
        <v>24831843.35</v>
      </c>
      <c r="I6" s="696">
        <v>10455630.49</v>
      </c>
    </row>
    <row r="7" ht="28.5" customHeight="1">
      <c r="A7" s="878" t="s">
        <v>81</v>
      </c>
      <c r="B7" s="696">
        <v>449920000</v>
      </c>
      <c r="C7" s="696">
        <v>0</v>
      </c>
      <c r="D7" s="696">
        <v>219920000</v>
      </c>
      <c r="E7" s="696">
        <v>230000000</v>
      </c>
      <c r="F7" s="696">
        <v>0</v>
      </c>
      <c r="G7" s="696">
        <v>0</v>
      </c>
      <c r="H7" s="696">
        <v>0</v>
      </c>
      <c r="I7" s="696">
        <v>0</v>
      </c>
    </row>
    <row r="8" ht="28.5" customHeight="1">
      <c r="A8" s="879" t="s">
        <v>82</v>
      </c>
      <c r="B8" s="696">
        <v>2858151.74</v>
      </c>
      <c r="C8" s="696">
        <v>0</v>
      </c>
      <c r="D8" s="696">
        <v>1363291.7</v>
      </c>
      <c r="E8" s="696">
        <v>680632.83</v>
      </c>
      <c r="F8" s="696">
        <v>0</v>
      </c>
      <c r="G8" s="696">
        <v>0</v>
      </c>
      <c r="H8" s="696">
        <v>104780.56</v>
      </c>
      <c r="I8" s="696">
        <v>709446.65</v>
      </c>
    </row>
    <row r="9" ht="28.5" customHeight="1">
      <c r="A9" s="880" t="s">
        <v>83</v>
      </c>
      <c r="B9" s="696">
        <v>0</v>
      </c>
      <c r="C9" s="696">
        <v>0</v>
      </c>
      <c r="D9" s="696">
        <v>0</v>
      </c>
      <c r="E9" s="696"/>
      <c r="F9" s="696"/>
      <c r="G9" s="696"/>
      <c r="H9" s="696"/>
      <c r="I9" s="696"/>
    </row>
    <row r="10" ht="28.5" customHeight="1">
      <c r="A10" s="881" t="s">
        <v>84</v>
      </c>
      <c r="B10" s="696">
        <v>9267075.64</v>
      </c>
      <c r="C10" s="696">
        <v>0</v>
      </c>
      <c r="D10" s="696">
        <v>79500.46</v>
      </c>
      <c r="E10" s="696">
        <v>9167859.18</v>
      </c>
      <c r="F10" s="696">
        <v>0</v>
      </c>
      <c r="G10" s="696"/>
      <c r="H10" s="696"/>
      <c r="I10" s="696">
        <v>19716</v>
      </c>
    </row>
    <row r="11" ht="28.5" customHeight="1">
      <c r="A11" s="882" t="s">
        <v>85</v>
      </c>
      <c r="B11" s="696">
        <v>8257102.99</v>
      </c>
      <c r="C11" s="696">
        <v>0</v>
      </c>
      <c r="D11" s="696">
        <v>2757796.7</v>
      </c>
      <c r="E11" s="696">
        <v>406584.74</v>
      </c>
      <c r="F11" s="696">
        <v>0</v>
      </c>
      <c r="G11" s="696">
        <v>0</v>
      </c>
      <c r="H11" s="696">
        <v>4722420.97</v>
      </c>
      <c r="I11" s="696">
        <v>370300.58</v>
      </c>
    </row>
    <row r="12" ht="28.5" customHeight="1">
      <c r="A12" s="883" t="s">
        <v>86</v>
      </c>
      <c r="B12" s="696">
        <v>0</v>
      </c>
      <c r="C12" s="696">
        <v>0</v>
      </c>
      <c r="D12" s="696"/>
      <c r="E12" s="696"/>
      <c r="F12" s="696"/>
      <c r="G12" s="696"/>
      <c r="H12" s="696"/>
      <c r="I12" s="696"/>
    </row>
    <row r="13" ht="28.5" customHeight="1">
      <c r="A13" s="884" t="s">
        <v>87</v>
      </c>
      <c r="B13" s="696">
        <v>0</v>
      </c>
      <c r="C13" s="696">
        <v>0</v>
      </c>
      <c r="D13" s="696"/>
      <c r="E13" s="696"/>
      <c r="F13" s="696"/>
      <c r="G13" s="696"/>
      <c r="H13" s="696"/>
      <c r="I13" s="696"/>
    </row>
    <row r="14" ht="28.5" customHeight="1">
      <c r="A14" s="885" t="s">
        <v>88</v>
      </c>
      <c r="B14" s="696">
        <v>868263967.15</v>
      </c>
      <c r="C14" s="696">
        <v>0</v>
      </c>
      <c r="D14" s="696">
        <v>233465066.37</v>
      </c>
      <c r="E14" s="696">
        <v>570715403.1</v>
      </c>
      <c r="F14" s="696">
        <v>0</v>
      </c>
      <c r="G14" s="696">
        <v>0</v>
      </c>
      <c r="H14" s="696">
        <v>60485245.38</v>
      </c>
      <c r="I14" s="696">
        <v>3598252.3</v>
      </c>
    </row>
    <row r="15" ht="28.5" customHeight="1">
      <c r="A15" s="886" t="s">
        <v>89</v>
      </c>
      <c r="B15" s="696">
        <v>826293567.69</v>
      </c>
      <c r="C15" s="696">
        <v>0</v>
      </c>
      <c r="D15" s="696">
        <v>233360054.41</v>
      </c>
      <c r="E15" s="696">
        <v>564983646.67</v>
      </c>
      <c r="F15" s="696">
        <v>0</v>
      </c>
      <c r="G15" s="696">
        <v>0</v>
      </c>
      <c r="H15" s="696">
        <v>26260656.59</v>
      </c>
      <c r="I15" s="696">
        <v>1689210.02</v>
      </c>
    </row>
    <row r="16" ht="28.5" customHeight="1">
      <c r="A16" s="887" t="s">
        <v>90</v>
      </c>
      <c r="B16" s="696">
        <v>5374471.58</v>
      </c>
      <c r="C16" s="696">
        <v>0</v>
      </c>
      <c r="D16" s="696">
        <v>105011.96</v>
      </c>
      <c r="E16" s="696">
        <v>5269459.62</v>
      </c>
      <c r="F16" s="696">
        <v>0</v>
      </c>
      <c r="G16" s="696"/>
      <c r="H16" s="696"/>
      <c r="I16" s="696">
        <v>0</v>
      </c>
    </row>
    <row r="17" ht="28.5" customHeight="1">
      <c r="A17" s="888" t="s">
        <v>91</v>
      </c>
      <c r="B17" s="696">
        <v>5164610.84</v>
      </c>
      <c r="C17" s="696">
        <v>0</v>
      </c>
      <c r="D17" s="696">
        <v>0</v>
      </c>
      <c r="E17" s="696">
        <v>462296.81</v>
      </c>
      <c r="F17" s="696">
        <v>0</v>
      </c>
      <c r="G17" s="696">
        <v>0</v>
      </c>
      <c r="H17" s="696">
        <v>4164952.83</v>
      </c>
      <c r="I17" s="696">
        <v>537361.2</v>
      </c>
    </row>
    <row r="18" ht="28.5" customHeight="1">
      <c r="A18" s="889" t="s">
        <v>92</v>
      </c>
      <c r="B18" s="696">
        <v>0</v>
      </c>
      <c r="C18" s="696">
        <v>0</v>
      </c>
      <c r="D18" s="696"/>
      <c r="E18" s="696"/>
      <c r="F18" s="696"/>
      <c r="G18" s="696"/>
      <c r="H18" s="696"/>
      <c r="I18" s="696"/>
    </row>
    <row r="19" ht="28.5" customHeight="1">
      <c r="A19" s="890" t="s">
        <v>93</v>
      </c>
      <c r="B19" s="696">
        <v>0</v>
      </c>
      <c r="C19" s="696">
        <v>0</v>
      </c>
      <c r="D19" s="696"/>
      <c r="E19" s="696"/>
      <c r="F19" s="696"/>
      <c r="G19" s="696"/>
      <c r="H19" s="696"/>
      <c r="I19" s="696"/>
    </row>
    <row r="20" ht="28.5" customHeight="1">
      <c r="A20" s="891" t="s">
        <v>94</v>
      </c>
      <c r="B20" s="696">
        <v>136873114.12</v>
      </c>
      <c r="C20" s="696">
        <v>0</v>
      </c>
      <c r="D20" s="696">
        <v>163596810.43</v>
      </c>
      <c r="E20" s="696">
        <v>-24114337.23</v>
      </c>
      <c r="F20" s="696">
        <v>0</v>
      </c>
      <c r="G20" s="696">
        <v>0</v>
      </c>
      <c r="H20" s="696">
        <v>-10566200.5</v>
      </c>
      <c r="I20" s="696">
        <v>7956841.42</v>
      </c>
    </row>
    <row r="21" ht="28.5" customHeight="1">
      <c r="A21" s="892" t="s">
        <v>95</v>
      </c>
      <c r="B21" s="696">
        <v>870441732.67</v>
      </c>
      <c r="C21" s="696">
        <v>0</v>
      </c>
      <c r="D21" s="696">
        <v>748836415.64</v>
      </c>
      <c r="E21" s="696">
        <v>47162151.35</v>
      </c>
      <c r="F21" s="696">
        <v>0</v>
      </c>
      <c r="G21" s="696">
        <v>0</v>
      </c>
      <c r="H21" s="696">
        <v>3933276.08</v>
      </c>
      <c r="I21" s="696">
        <v>70509889.6</v>
      </c>
    </row>
    <row r="22" ht="28.5" customHeight="1">
      <c r="A22" s="893"/>
      <c r="B22" s="894"/>
      <c r="C22" s="895"/>
      <c r="D22" s="896"/>
      <c r="E22" s="897"/>
      <c r="F22" s="898"/>
      <c r="G22" s="899"/>
      <c r="H22" s="900"/>
      <c r="I22" s="901" t="s">
        <v>96</v>
      </c>
    </row>
  </sheetData>
  <mergeCells>
    <mergeCell ref="A1:I1"/>
  </mergeCells>
  <printOptions horizontalCentered="1"/>
  <pageMargins left="0.393700787401575" right="0.393700787401575" top="0.393700787401575" bottom="0.393700787401575" header="0.51181" footer="0.51181"/>
  <pageSetup paperSize="9" scale="65" orientation="landscape" errors="blank"/>
</worksheet>
</file>

<file path=xl/worksheets/sheet5.xml><?xml version="1.0" encoding="utf-8"?>
<worksheet xmlns="http://schemas.openxmlformats.org/spreadsheetml/2006/main" xmlns:r="http://schemas.openxmlformats.org/officeDocument/2006/relationships">
  <dimension ref="A1:D21"/>
  <sheetViews>
    <sheetView showGridLines="0" topLeftCell="A1" zoomScaleNormal="100" zoomScalePageLayoutView="60" workbookViewId="0">
      <pane ySplit="0.25" topLeftCell="A6" activePane="bottomLeft" state="frozen"/>
      <selection activeCell="A1" sqref="A1"/>
    </sheetView>
  </sheetViews>
  <sheetFormatPr defaultColWidth="8" defaultRowHeight="14.25"/>
  <cols>
    <col min="1" max="1" width="44.7450980392157" style="16"/>
    <col min="2" max="2" width="32.8392156862745" style="16"/>
    <col min="3" max="3" width="45.1764705882353" style="16"/>
    <col min="4" max="4" width="31.8352941176471" style="16"/>
  </cols>
  <sheetData>
    <row r="1" ht="48" customHeight="1">
      <c r="A1" s="902" t="s">
        <v>97</v>
      </c>
      <c r="B1" s="903"/>
      <c r="C1" s="904"/>
      <c r="D1" s="905"/>
    </row>
    <row r="2" customHeight="1">
      <c r="A2" s="906"/>
      <c r="B2" s="907"/>
      <c r="C2" s="908"/>
      <c r="D2" s="909"/>
    </row>
    <row r="3" ht="19.5" customHeight="1">
      <c r="A3" s="910"/>
      <c r="B3" s="911"/>
      <c r="C3" s="912"/>
      <c r="D3" s="913" t="s">
        <v>98</v>
      </c>
    </row>
    <row r="4" ht="19.5" customHeight="1">
      <c r="A4" s="914" t="s">
        <v>44</v>
      </c>
      <c r="B4" s="915"/>
      <c r="C4" s="916"/>
      <c r="D4" s="917" t="s">
        <v>45</v>
      </c>
    </row>
    <row r="5" ht="28.5" customHeight="1">
      <c r="A5" s="918" t="s">
        <v>46</v>
      </c>
      <c r="B5" s="919" t="s">
        <v>99</v>
      </c>
      <c r="C5" s="920" t="s">
        <v>46</v>
      </c>
      <c r="D5" s="921" t="s">
        <v>99</v>
      </c>
    </row>
    <row r="6" ht="28.5" customHeight="1">
      <c r="A6" s="922" t="s">
        <v>100</v>
      </c>
      <c r="B6" s="923">
        <v>0</v>
      </c>
      <c r="C6" s="924" t="s">
        <v>101</v>
      </c>
      <c r="D6" s="925">
        <v>0</v>
      </c>
    </row>
    <row r="7" ht="28.5" customHeight="1">
      <c r="A7" s="926" t="s">
        <v>102</v>
      </c>
      <c r="B7" s="927">
        <v>0</v>
      </c>
      <c r="C7" s="928" t="s">
        <v>103</v>
      </c>
      <c r="D7" s="929">
        <v>0</v>
      </c>
    </row>
    <row r="8" ht="28.5" customHeight="1">
      <c r="A8" s="930" t="s">
        <v>104</v>
      </c>
      <c r="B8" s="931">
        <v>0</v>
      </c>
      <c r="C8" s="932" t="s">
        <v>105</v>
      </c>
      <c r="D8" s="933">
        <v>0</v>
      </c>
    </row>
    <row r="9" ht="28.5" customHeight="1">
      <c r="A9" s="934" t="s">
        <v>106</v>
      </c>
      <c r="B9" s="935">
        <v>0</v>
      </c>
      <c r="C9" s="936" t="s">
        <v>107</v>
      </c>
      <c r="D9" s="937">
        <v>0</v>
      </c>
    </row>
    <row r="10" ht="28.5" customHeight="1">
      <c r="A10" s="938" t="s">
        <v>108</v>
      </c>
      <c r="B10" s="939">
        <v>0</v>
      </c>
      <c r="C10" s="940" t="s">
        <v>109</v>
      </c>
      <c r="D10" s="941">
        <v>0</v>
      </c>
    </row>
    <row r="11" ht="28.5" customHeight="1">
      <c r="A11" s="942" t="s">
        <v>110</v>
      </c>
      <c r="B11" s="943">
        <v>0</v>
      </c>
      <c r="C11" s="944" t="s">
        <v>111</v>
      </c>
      <c r="D11" s="945">
        <v>0</v>
      </c>
    </row>
    <row r="12" ht="28.5" customHeight="1">
      <c r="A12" s="946" t="s">
        <v>112</v>
      </c>
      <c r="B12" s="696">
        <f>B6+B7+B8+B9+B10+B11</f>
        <v>0</v>
      </c>
      <c r="C12" s="947" t="s">
        <v>113</v>
      </c>
      <c r="D12" s="696">
        <f>D6+D8+D9+D10+D11</f>
        <v>0</v>
      </c>
    </row>
    <row r="13" ht="28.5" customHeight="1">
      <c r="A13" s="948" t="s">
        <v>114</v>
      </c>
      <c r="B13" s="949">
        <v>0</v>
      </c>
      <c r="C13" s="950" t="s">
        <v>115</v>
      </c>
      <c r="D13" s="951">
        <v>0</v>
      </c>
    </row>
    <row r="14" ht="28.5" customHeight="1">
      <c r="A14" s="952" t="s">
        <v>116</v>
      </c>
      <c r="B14" s="953">
        <v>0</v>
      </c>
      <c r="C14" s="954" t="s">
        <v>117</v>
      </c>
      <c r="D14" s="955">
        <v>0</v>
      </c>
    </row>
    <row r="15" ht="28.5" customHeight="1">
      <c r="A15" s="956" t="s">
        <v>118</v>
      </c>
      <c r="B15" s="957">
        <v>0</v>
      </c>
      <c r="C15" s="958" t="s">
        <v>119</v>
      </c>
      <c r="D15" s="959">
        <v>0</v>
      </c>
    </row>
    <row r="16" ht="28.5" customHeight="1">
      <c r="A16" s="960" t="s">
        <v>120</v>
      </c>
      <c r="B16" s="961">
        <v>0</v>
      </c>
      <c r="C16" s="962" t="s">
        <v>121</v>
      </c>
      <c r="D16" s="963">
        <v>0</v>
      </c>
    </row>
    <row r="17" ht="28.5" customHeight="1">
      <c r="A17" s="964" t="s">
        <v>122</v>
      </c>
      <c r="B17" s="696">
        <f>B12+B13+B15</f>
        <v>0</v>
      </c>
      <c r="C17" s="965" t="s">
        <v>123</v>
      </c>
      <c r="D17" s="696">
        <f>D12+D13+D15</f>
        <v>0</v>
      </c>
    </row>
    <row r="18" ht="28.5" customHeight="1">
      <c r="A18" s="966" t="s">
        <v>64</v>
      </c>
      <c r="B18" s="967" t="s">
        <v>64</v>
      </c>
      <c r="C18" s="968" t="s">
        <v>124</v>
      </c>
      <c r="D18" s="696">
        <f>B17-D17</f>
        <v>0</v>
      </c>
    </row>
    <row r="19" ht="28.5" customHeight="1">
      <c r="A19" s="969" t="s">
        <v>125</v>
      </c>
      <c r="B19" s="970">
        <v>0</v>
      </c>
      <c r="C19" s="971" t="s">
        <v>126</v>
      </c>
      <c r="D19" s="821">
        <f>B19+D18</f>
        <v>0</v>
      </c>
    </row>
    <row r="20" ht="28.5" customHeight="1">
      <c r="A20" s="972" t="s">
        <v>127</v>
      </c>
      <c r="B20" s="696">
        <f>B17+B19</f>
        <v>0</v>
      </c>
      <c r="C20" s="973" t="s">
        <v>128</v>
      </c>
      <c r="D20" s="974">
        <f>D17+D19</f>
        <v>0</v>
      </c>
    </row>
    <row r="21" ht="28.5" customHeight="1">
      <c r="A21" s="975"/>
      <c r="B21" s="976"/>
      <c r="C21" s="977"/>
      <c r="D21" s="978" t="s">
        <v>129</v>
      </c>
    </row>
  </sheetData>
  <mergeCells>
    <mergeCell ref="A1:D1"/>
  </mergeCells>
  <printOptions horizontalCentered="1"/>
  <pageMargins left="0.393700787401575" right="0.393700787401575" top="0.393700787401575" bottom="0.393700787401575" header="0.51181" footer="0.51181"/>
  <pageSetup paperSize="9" scale="90" orientation="landscape" errors="blank"/>
</worksheet>
</file>

<file path=xl/worksheets/sheet6.xml><?xml version="1.0" encoding="utf-8"?>
<worksheet xmlns="http://schemas.openxmlformats.org/spreadsheetml/2006/main" xmlns:r="http://schemas.openxmlformats.org/officeDocument/2006/relationships">
  <dimension ref="A1:D22"/>
  <sheetViews>
    <sheetView showGridLines="0" topLeftCell="A1" zoomScaleNormal="100" zoomScalePageLayoutView="60" workbookViewId="0">
      <pane ySplit="0.2" topLeftCell="A5" activePane="bottomLeft" state="frozen"/>
      <selection activeCell="A1" sqref="A1"/>
    </sheetView>
  </sheetViews>
  <sheetFormatPr defaultColWidth="8" defaultRowHeight="14.25"/>
  <cols>
    <col min="1" max="1" width="40.156862745098" style="16"/>
    <col min="2" max="2" width="27.2470588235294" style="16"/>
    <col min="3" max="3" width="40.156862745098" style="16"/>
    <col min="4" max="4" width="27.2470588235294" style="16"/>
  </cols>
  <sheetData>
    <row r="1" ht="48" customHeight="1">
      <c r="A1" s="979" t="s">
        <v>130</v>
      </c>
      <c r="B1" s="980"/>
      <c r="C1" s="981"/>
      <c r="D1" s="982"/>
    </row>
    <row r="2" ht="19.5" customHeight="1">
      <c r="A2" s="983"/>
      <c r="B2" s="984"/>
      <c r="C2" s="985"/>
      <c r="D2" s="986" t="s">
        <v>131</v>
      </c>
    </row>
    <row r="3" ht="19.5" customHeight="1">
      <c r="A3" s="987" t="s">
        <v>44</v>
      </c>
      <c r="B3" s="988"/>
      <c r="C3" s="989"/>
      <c r="D3" s="990" t="s">
        <v>45</v>
      </c>
    </row>
    <row r="4" ht="28.5" customHeight="1">
      <c r="A4" s="991" t="s">
        <v>132</v>
      </c>
      <c r="B4" s="992" t="s">
        <v>133</v>
      </c>
      <c r="C4" s="993" t="s">
        <v>132</v>
      </c>
      <c r="D4" s="994" t="s">
        <v>133</v>
      </c>
    </row>
    <row r="5" ht="28.5" customHeight="1">
      <c r="A5" s="995" t="s">
        <v>134</v>
      </c>
      <c r="B5" s="996">
        <v>172941287.94</v>
      </c>
      <c r="C5" s="997" t="s">
        <v>135</v>
      </c>
      <c r="D5" s="998">
        <v>212303596.36</v>
      </c>
    </row>
    <row r="6" ht="28.5" customHeight="1">
      <c r="A6" s="999" t="s">
        <v>136</v>
      </c>
      <c r="B6" s="1000">
        <v>2579700</v>
      </c>
      <c r="C6" s="1001" t="s">
        <v>137</v>
      </c>
      <c r="D6" s="1002">
        <v>21056458.05</v>
      </c>
    </row>
    <row r="7" ht="28.5" customHeight="1">
      <c r="A7" s="1003" t="s">
        <v>102</v>
      </c>
      <c r="B7" s="1004">
        <v>219920000</v>
      </c>
      <c r="C7" s="1005" t="s">
        <v>138</v>
      </c>
      <c r="D7" s="1006">
        <v>0</v>
      </c>
    </row>
    <row r="8" ht="28.5" customHeight="1">
      <c r="A8" s="1007" t="s">
        <v>139</v>
      </c>
      <c r="B8" s="1008">
        <v>208914700</v>
      </c>
      <c r="C8" s="1009" t="s">
        <v>109</v>
      </c>
      <c r="D8" s="1010">
        <v>105011.96</v>
      </c>
    </row>
    <row r="9" ht="28.5" customHeight="1">
      <c r="A9" s="1011" t="s">
        <v>140</v>
      </c>
      <c r="B9" s="1012">
        <v>11005300</v>
      </c>
      <c r="C9" s="1013" t="s">
        <v>111</v>
      </c>
      <c r="D9" s="1014">
        <v>0</v>
      </c>
    </row>
    <row r="10" ht="28.5" customHeight="1">
      <c r="A10" s="1015" t="s">
        <v>141</v>
      </c>
      <c r="B10" s="1016">
        <v>0</v>
      </c>
      <c r="C10" s="1017" t="s">
        <v>64</v>
      </c>
      <c r="D10" s="1018" t="s">
        <v>64</v>
      </c>
    </row>
    <row r="11" ht="28.5" customHeight="1">
      <c r="A11" s="1019" t="s">
        <v>142</v>
      </c>
      <c r="B11" s="1020">
        <v>1363291.7</v>
      </c>
      <c r="C11" s="1021" t="s">
        <v>64</v>
      </c>
      <c r="D11" s="1022" t="s">
        <v>64</v>
      </c>
    </row>
    <row r="12" ht="28.5" customHeight="1">
      <c r="A12" s="1023" t="s">
        <v>143</v>
      </c>
      <c r="B12" s="1024">
        <v>0</v>
      </c>
      <c r="C12" s="1025" t="s">
        <v>64</v>
      </c>
      <c r="D12" s="1026" t="s">
        <v>64</v>
      </c>
    </row>
    <row r="13" ht="28.5" customHeight="1">
      <c r="A13" s="1027" t="s">
        <v>144</v>
      </c>
      <c r="B13" s="1028">
        <v>79500.46</v>
      </c>
      <c r="C13" s="1029" t="s">
        <v>64</v>
      </c>
      <c r="D13" s="1030" t="s">
        <v>64</v>
      </c>
    </row>
    <row r="14" ht="28.5" customHeight="1">
      <c r="A14" s="1031" t="s">
        <v>145</v>
      </c>
      <c r="B14" s="1032">
        <v>2757796.7</v>
      </c>
      <c r="C14" s="1033" t="s">
        <v>64</v>
      </c>
      <c r="D14" s="1034" t="s">
        <v>64</v>
      </c>
    </row>
    <row r="15" ht="28.5" customHeight="1">
      <c r="A15" s="1035" t="s">
        <v>146</v>
      </c>
      <c r="B15" s="696">
        <f>B5+B7+B10+B11+B12+B13+B14</f>
        <v>397061876.8</v>
      </c>
      <c r="C15" s="1036" t="s">
        <v>113</v>
      </c>
      <c r="D15" s="696">
        <f>D5+D6+D7+D8+D9</f>
        <v>233465066.37</v>
      </c>
    </row>
    <row r="16" ht="28.5" customHeight="1">
      <c r="A16" s="1037" t="s">
        <v>147</v>
      </c>
      <c r="B16" s="1038">
        <v>0</v>
      </c>
      <c r="C16" s="1039" t="s">
        <v>115</v>
      </c>
      <c r="D16" s="1040">
        <v>0</v>
      </c>
    </row>
    <row r="17" ht="28.5" customHeight="1">
      <c r="A17" s="1041" t="s">
        <v>148</v>
      </c>
      <c r="B17" s="1042">
        <v>0</v>
      </c>
      <c r="C17" s="1043" t="s">
        <v>119</v>
      </c>
      <c r="D17" s="1044">
        <v>0</v>
      </c>
    </row>
    <row r="18" ht="28.5" customHeight="1">
      <c r="A18" s="1045" t="s">
        <v>149</v>
      </c>
      <c r="B18" s="696">
        <f>B15+B16+B17</f>
        <v>397061876.8</v>
      </c>
      <c r="C18" s="1046" t="s">
        <v>123</v>
      </c>
      <c r="D18" s="696">
        <f>D15+D16+D17</f>
        <v>233465066.37</v>
      </c>
    </row>
    <row r="19" ht="28.5" customHeight="1">
      <c r="A19" s="1047" t="s">
        <v>64</v>
      </c>
      <c r="B19" s="1048" t="s">
        <v>64</v>
      </c>
      <c r="C19" s="1049" t="s">
        <v>124</v>
      </c>
      <c r="D19" s="696">
        <f>B18-D18</f>
        <v>163596810.43</v>
      </c>
    </row>
    <row r="20" ht="28.5" customHeight="1">
      <c r="A20" s="1050" t="s">
        <v>150</v>
      </c>
      <c r="B20" s="1051">
        <v>585239605.21</v>
      </c>
      <c r="C20" s="1052" t="s">
        <v>126</v>
      </c>
      <c r="D20" s="696">
        <f>B20+D19</f>
        <v>748836415.64</v>
      </c>
    </row>
    <row r="21" ht="28.5" customHeight="1">
      <c r="A21" s="1053" t="s">
        <v>151</v>
      </c>
      <c r="B21" s="696">
        <f>B18+B20</f>
        <v>982301482.01</v>
      </c>
      <c r="C21" s="1054" t="s">
        <v>152</v>
      </c>
      <c r="D21" s="696">
        <f>D18+D20</f>
        <v>982301482.01</v>
      </c>
    </row>
    <row r="22" ht="28.5" customHeight="1">
      <c r="A22" s="1055"/>
      <c r="B22" s="1056"/>
      <c r="C22" s="1057"/>
      <c r="D22" s="1058" t="s">
        <v>153</v>
      </c>
    </row>
  </sheetData>
  <mergeCells>
    <mergeCell ref="A1:D1"/>
  </mergeCells>
  <printOptions horizontalCentered="1"/>
  <pageMargins left="0.393700787401575" right="0.393700787401575" top="0.393700787401575" bottom="0.393700787401575" header="0.51181" footer="0.51181"/>
  <pageSetup paperSize="9" scale="90" orientation="landscape" errors="blank"/>
</worksheet>
</file>

<file path=xl/worksheets/sheet7.xml><?xml version="1.0" encoding="utf-8"?>
<worksheet xmlns="http://schemas.openxmlformats.org/spreadsheetml/2006/main" xmlns:r="http://schemas.openxmlformats.org/officeDocument/2006/relationships">
  <dimension ref="A1:D18"/>
  <sheetViews>
    <sheetView showGridLines="0" topLeftCell="A1" zoomScaleNormal="100" zoomScalePageLayoutView="60" workbookViewId="0">
      <pane ySplit="0.25" topLeftCell="A6" activePane="bottomLeft" state="frozen"/>
      <selection activeCell="A1" sqref="A1"/>
    </sheetView>
  </sheetViews>
  <sheetFormatPr defaultColWidth="8" defaultRowHeight="14.25"/>
  <cols>
    <col min="1" max="1" width="33.4156862745098" style="16"/>
    <col min="2" max="2" width="33.4156862745098" style="16"/>
    <col min="3" max="3" width="33.4156862745098" style="16"/>
    <col min="4" max="4" width="33.4156862745098" style="16"/>
  </cols>
  <sheetData>
    <row r="1" ht="48" customHeight="1">
      <c r="A1" s="1059" t="s">
        <v>154</v>
      </c>
      <c r="B1" s="1060"/>
      <c r="C1" s="1061"/>
      <c r="D1" s="1062"/>
    </row>
    <row r="2" customHeight="1">
      <c r="A2" s="1063"/>
      <c r="B2" s="1064"/>
      <c r="C2" s="1065"/>
      <c r="D2" s="1066"/>
    </row>
    <row r="3" ht="19.5" customHeight="1">
      <c r="A3" s="1067"/>
      <c r="B3" s="1068"/>
      <c r="C3" s="1069"/>
      <c r="D3" s="1070" t="s">
        <v>155</v>
      </c>
    </row>
    <row r="4" ht="19.5" customHeight="1">
      <c r="A4" s="1071" t="s">
        <v>44</v>
      </c>
      <c r="B4" s="1072"/>
      <c r="C4" s="1073"/>
      <c r="D4" s="1074" t="s">
        <v>45</v>
      </c>
    </row>
    <row r="5" ht="28.5" customHeight="1">
      <c r="A5" s="1075" t="s">
        <v>46</v>
      </c>
      <c r="B5" s="1076" t="s">
        <v>99</v>
      </c>
      <c r="C5" s="1077" t="s">
        <v>46</v>
      </c>
      <c r="D5" s="1078" t="s">
        <v>99</v>
      </c>
    </row>
    <row r="6" ht="28.5" customHeight="1">
      <c r="A6" s="1079" t="s">
        <v>100</v>
      </c>
      <c r="B6" s="1080">
        <v>306345989.12</v>
      </c>
      <c r="C6" s="1081" t="s">
        <v>101</v>
      </c>
      <c r="D6" s="1082">
        <v>564983646.67</v>
      </c>
    </row>
    <row r="7" ht="28.5" customHeight="1">
      <c r="A7" s="1083" t="s">
        <v>156</v>
      </c>
      <c r="B7" s="1084">
        <v>230000000</v>
      </c>
      <c r="C7" s="1085" t="s">
        <v>157</v>
      </c>
      <c r="D7" s="1086">
        <v>5269459.62</v>
      </c>
    </row>
    <row r="8" ht="28.5" customHeight="1">
      <c r="A8" s="1087" t="s">
        <v>104</v>
      </c>
      <c r="B8" s="1088">
        <v>680632.83</v>
      </c>
      <c r="C8" s="1089" t="s">
        <v>158</v>
      </c>
      <c r="D8" s="1090">
        <v>462296.81</v>
      </c>
    </row>
    <row r="9" ht="28.5" customHeight="1">
      <c r="A9" s="1091" t="s">
        <v>159</v>
      </c>
      <c r="B9" s="1092">
        <v>9167859.18</v>
      </c>
      <c r="C9" s="1093" t="s">
        <v>64</v>
      </c>
      <c r="D9" s="1094" t="s">
        <v>64</v>
      </c>
    </row>
    <row r="10" ht="28.5" customHeight="1">
      <c r="A10" s="1095" t="s">
        <v>160</v>
      </c>
      <c r="B10" s="1096">
        <v>406584.74</v>
      </c>
      <c r="C10" s="1097" t="s">
        <v>64</v>
      </c>
      <c r="D10" s="1098" t="s">
        <v>64</v>
      </c>
    </row>
    <row r="11" ht="28.5" customHeight="1">
      <c r="A11" s="1099" t="s">
        <v>161</v>
      </c>
      <c r="B11" s="974">
        <f>B6+B7+B8+B9+B10</f>
        <v>546601065.87</v>
      </c>
      <c r="C11" s="1100" t="s">
        <v>162</v>
      </c>
      <c r="D11" s="974">
        <f>D6+D7+D8</f>
        <v>570715403.1</v>
      </c>
    </row>
    <row r="12" ht="28.5" customHeight="1">
      <c r="A12" s="1101" t="s">
        <v>163</v>
      </c>
      <c r="B12" s="1102">
        <v>0</v>
      </c>
      <c r="C12" s="1103" t="s">
        <v>164</v>
      </c>
      <c r="D12" s="1104">
        <v>0</v>
      </c>
    </row>
    <row r="13" ht="28.5" customHeight="1">
      <c r="A13" s="1105" t="s">
        <v>165</v>
      </c>
      <c r="B13" s="1106">
        <v>0</v>
      </c>
      <c r="C13" s="1107" t="s">
        <v>166</v>
      </c>
      <c r="D13" s="1108">
        <v>0</v>
      </c>
    </row>
    <row r="14" ht="28.5" customHeight="1">
      <c r="A14" s="1109" t="s">
        <v>167</v>
      </c>
      <c r="B14" s="974">
        <f>B11+B12+B13</f>
        <v>546601065.87</v>
      </c>
      <c r="C14" s="1110" t="s">
        <v>168</v>
      </c>
      <c r="D14" s="974">
        <f>D11+D12+D13</f>
        <v>570715403.1</v>
      </c>
    </row>
    <row r="15" ht="28.5" customHeight="1">
      <c r="A15" s="1111" t="s">
        <v>64</v>
      </c>
      <c r="B15" s="1112" t="s">
        <v>64</v>
      </c>
      <c r="C15" s="1113" t="s">
        <v>169</v>
      </c>
      <c r="D15" s="974">
        <f>B14-D14</f>
        <v>-24114337.2299999</v>
      </c>
    </row>
    <row r="16" ht="28.5" customHeight="1">
      <c r="A16" s="1114" t="s">
        <v>170</v>
      </c>
      <c r="B16" s="1115">
        <v>71276488.58</v>
      </c>
      <c r="C16" s="1116" t="s">
        <v>171</v>
      </c>
      <c r="D16" s="974">
        <f>B16+D15</f>
        <v>47162151.3500001</v>
      </c>
    </row>
    <row r="17" ht="28.5" customHeight="1">
      <c r="A17" s="1117" t="s">
        <v>127</v>
      </c>
      <c r="B17" s="974">
        <f>B14+B16</f>
        <v>617877554.45</v>
      </c>
      <c r="C17" s="1118" t="s">
        <v>128</v>
      </c>
      <c r="D17" s="974">
        <f>D14+D16</f>
        <v>617877554.45</v>
      </c>
    </row>
    <row r="18" ht="28.5" customHeight="1">
      <c r="A18" s="1119"/>
      <c r="B18" s="1120"/>
      <c r="C18" s="1121"/>
      <c r="D18" s="1122" t="s">
        <v>172</v>
      </c>
    </row>
  </sheetData>
  <mergeCells>
    <mergeCell ref="A1:D1"/>
    <mergeCell ref="A5"/>
    <mergeCell ref="B5"/>
    <mergeCell ref="C5"/>
    <mergeCell ref="D5"/>
  </mergeCells>
  <printOptions horizontalCentered="1"/>
  <pageMargins left="0.393700787401575" right="0.393700787401575" top="0.393700787401575" bottom="0.393700787401575" header="0.51181" footer="0.51181"/>
  <pageSetup paperSize="9" orientation="landscape" errors="blank"/>
</worksheet>
</file>

<file path=xl/worksheets/sheet8.xml><?xml version="1.0" encoding="utf-8"?>
<worksheet xmlns="http://schemas.openxmlformats.org/spreadsheetml/2006/main" xmlns:r="http://schemas.openxmlformats.org/officeDocument/2006/relationships">
  <dimension ref="A1:H21"/>
  <sheetViews>
    <sheetView showGridLines="0" topLeftCell="A1" zoomScaleNormal="100" zoomScalePageLayoutView="60" workbookViewId="0">
      <pane ySplit="0.25" topLeftCell="A9" activePane="bottomLeft" state="frozen"/>
      <selection activeCell="A1" sqref="A1"/>
    </sheetView>
  </sheetViews>
  <sheetFormatPr defaultColWidth="8" defaultRowHeight="14.25"/>
  <cols>
    <col min="1" max="1" width="34.2745098039216" style="16"/>
    <col min="2" max="2" width="27.2470588235294" style="16"/>
    <col min="3" max="3" width="27.2470588235294" style="16"/>
    <col min="4" max="4" width="27.2470588235294" style="16"/>
    <col min="5" max="5" width="34.2745098039216" style="16"/>
    <col min="6" max="6" width="27.2470588235294" style="16"/>
    <col min="7" max="7" width="26.8156862745098" style="16"/>
    <col min="8" max="8" width="27.2470588235294" style="16"/>
  </cols>
  <sheetData>
    <row r="1" ht="48" customHeight="1">
      <c r="A1" s="1123" t="s">
        <v>173</v>
      </c>
      <c r="B1" s="1124"/>
      <c r="C1" s="1125"/>
      <c r="D1" s="1126"/>
      <c r="E1" s="1127"/>
      <c r="F1" s="1128"/>
      <c r="G1" s="1129"/>
      <c r="H1" s="1130"/>
    </row>
    <row r="2" customHeight="1">
      <c r="A2" s="1131"/>
      <c r="B2" s="1132"/>
      <c r="C2" s="1133"/>
      <c r="D2" s="1134"/>
      <c r="E2" s="1135"/>
      <c r="F2" s="1136"/>
      <c r="G2" s="1137"/>
      <c r="H2" s="1138"/>
    </row>
    <row r="3" ht="19.5" customHeight="1">
      <c r="A3" s="1139"/>
      <c r="B3" s="1140"/>
      <c r="C3" s="1141"/>
      <c r="D3" s="1142"/>
      <c r="E3" s="1143"/>
      <c r="F3" s="1144"/>
      <c r="G3" s="1145"/>
      <c r="H3" s="1146" t="s">
        <v>174</v>
      </c>
    </row>
    <row r="4" ht="19.5" customHeight="1">
      <c r="A4" s="1147" t="s">
        <v>44</v>
      </c>
      <c r="B4" s="1148"/>
      <c r="C4" s="1149"/>
      <c r="D4" s="1150"/>
      <c r="E4" s="1151"/>
      <c r="F4" s="1152"/>
      <c r="G4" s="1153"/>
      <c r="H4" s="1154" t="s">
        <v>45</v>
      </c>
    </row>
    <row r="5" ht="37.5" customHeight="1">
      <c r="A5" s="1155" t="s">
        <v>46</v>
      </c>
      <c r="B5" s="1156" t="s">
        <v>175</v>
      </c>
      <c r="C5" s="1157" t="s">
        <v>176</v>
      </c>
      <c r="D5" s="1158" t="s">
        <v>177</v>
      </c>
      <c r="E5" s="1159" t="s">
        <v>46</v>
      </c>
      <c r="F5" s="1160" t="s">
        <v>175</v>
      </c>
      <c r="G5" s="1161" t="s">
        <v>176</v>
      </c>
      <c r="H5" s="1162" t="s">
        <v>177</v>
      </c>
    </row>
    <row r="6" ht="28.5" customHeight="1">
      <c r="A6" s="1163" t="s">
        <v>178</v>
      </c>
      <c r="B6" s="696">
        <f>C6+D6</f>
        <v>0</v>
      </c>
      <c r="C6" s="696">
        <f>C7+C8</f>
        <v>0</v>
      </c>
      <c r="D6" s="696">
        <f>D7+D8</f>
        <v>0</v>
      </c>
      <c r="E6" s="1164" t="s">
        <v>179</v>
      </c>
      <c r="F6" s="696">
        <f>G6+H6</f>
        <v>0</v>
      </c>
      <c r="G6" s="696">
        <f>G7+G8+G9+G10</f>
        <v>0</v>
      </c>
      <c r="H6" s="696">
        <f>H7+H8+H9</f>
        <v>0</v>
      </c>
    </row>
    <row r="7" ht="28.5" customHeight="1">
      <c r="A7" s="1165" t="s">
        <v>180</v>
      </c>
      <c r="B7" s="696">
        <f>C7+D7</f>
        <v>0</v>
      </c>
      <c r="C7" s="1166">
        <v>0</v>
      </c>
      <c r="D7" s="1167">
        <v>0</v>
      </c>
      <c r="E7" s="1168" t="s">
        <v>181</v>
      </c>
      <c r="F7" s="696">
        <f>G7+H7</f>
        <v>0</v>
      </c>
      <c r="G7" s="1169">
        <v>0</v>
      </c>
      <c r="H7" s="1170">
        <v>0</v>
      </c>
    </row>
    <row r="8" ht="28.5" customHeight="1">
      <c r="A8" s="1171" t="s">
        <v>182</v>
      </c>
      <c r="B8" s="821">
        <f>C8+D8</f>
        <v>0</v>
      </c>
      <c r="C8" s="1172">
        <v>0</v>
      </c>
      <c r="D8" s="1173">
        <v>0</v>
      </c>
      <c r="E8" s="1174" t="s">
        <v>183</v>
      </c>
      <c r="F8" s="821">
        <f>G8+H8</f>
        <v>0</v>
      </c>
      <c r="G8" s="1175">
        <v>0</v>
      </c>
      <c r="H8" s="1176">
        <v>0</v>
      </c>
    </row>
    <row r="9" ht="28.5" customHeight="1">
      <c r="A9" s="1177" t="s">
        <v>102</v>
      </c>
      <c r="B9" s="1178">
        <f>C9</f>
        <v>0</v>
      </c>
      <c r="C9" s="1179">
        <v>0</v>
      </c>
      <c r="D9" s="1180" t="s">
        <v>64</v>
      </c>
      <c r="E9" s="1181" t="s">
        <v>184</v>
      </c>
      <c r="F9" s="1178">
        <f>G9+H9</f>
        <v>0</v>
      </c>
      <c r="G9" s="1182">
        <v>0</v>
      </c>
      <c r="H9" s="1183">
        <v>0</v>
      </c>
    </row>
    <row r="10" ht="28.5" customHeight="1">
      <c r="A10" s="1184" t="s">
        <v>185</v>
      </c>
      <c r="B10" s="696">
        <f>C10</f>
        <v>0</v>
      </c>
      <c r="C10" s="1185">
        <v>0</v>
      </c>
      <c r="D10" s="1186" t="s">
        <v>64</v>
      </c>
      <c r="E10" s="1187" t="s">
        <v>186</v>
      </c>
      <c r="F10" s="696">
        <f>G10</f>
        <v>0</v>
      </c>
      <c r="G10" s="1188">
        <v>0</v>
      </c>
      <c r="H10" s="1189" t="s">
        <v>64</v>
      </c>
    </row>
    <row r="11" ht="28.5" customHeight="1">
      <c r="A11" s="1190" t="s">
        <v>104</v>
      </c>
      <c r="B11" s="696">
        <f>C11+D11</f>
        <v>0</v>
      </c>
      <c r="C11" s="1191">
        <v>0</v>
      </c>
      <c r="D11" s="1192">
        <v>0</v>
      </c>
      <c r="E11" s="1193" t="s">
        <v>157</v>
      </c>
      <c r="F11" s="696">
        <f>H11</f>
        <v>0</v>
      </c>
      <c r="G11" s="1194" t="s">
        <v>64</v>
      </c>
      <c r="H11" s="1195">
        <v>0</v>
      </c>
    </row>
    <row r="12" ht="28.5" customHeight="1">
      <c r="A12" s="1196" t="s">
        <v>159</v>
      </c>
      <c r="B12" s="696">
        <f>D12</f>
        <v>0</v>
      </c>
      <c r="C12" s="1197" t="s">
        <v>64</v>
      </c>
      <c r="D12" s="1198">
        <v>0</v>
      </c>
      <c r="E12" s="1199" t="s">
        <v>158</v>
      </c>
      <c r="F12" s="696">
        <f>G12+H12</f>
        <v>0</v>
      </c>
      <c r="G12" s="1200">
        <v>0</v>
      </c>
      <c r="H12" s="1201">
        <v>0</v>
      </c>
    </row>
    <row r="13" ht="28.5" customHeight="1">
      <c r="A13" s="1202" t="s">
        <v>160</v>
      </c>
      <c r="B13" s="696">
        <f>C13+D13</f>
        <v>0</v>
      </c>
      <c r="C13" s="1203">
        <v>0</v>
      </c>
      <c r="D13" s="1204">
        <v>0</v>
      </c>
      <c r="E13" s="1205" t="s">
        <v>64</v>
      </c>
      <c r="F13" s="1206" t="s">
        <v>64</v>
      </c>
      <c r="G13" s="1207" t="s">
        <v>64</v>
      </c>
      <c r="H13" s="1208" t="s">
        <v>64</v>
      </c>
    </row>
    <row r="14" ht="28.5" customHeight="1">
      <c r="A14" s="1209" t="s">
        <v>161</v>
      </c>
      <c r="B14" s="696">
        <f>B6+B9+B11+B12+B13</f>
        <v>0</v>
      </c>
      <c r="C14" s="696">
        <f>C6+C9+C11+C13</f>
        <v>0</v>
      </c>
      <c r="D14" s="696">
        <f>D6+D11+D12+D13</f>
        <v>0</v>
      </c>
      <c r="E14" s="1210" t="s">
        <v>162</v>
      </c>
      <c r="F14" s="696">
        <f>F6+F11+F12</f>
        <v>0</v>
      </c>
      <c r="G14" s="696">
        <f>G6+G12</f>
        <v>0</v>
      </c>
      <c r="H14" s="696">
        <f>H6+H11+H12</f>
        <v>0</v>
      </c>
    </row>
    <row r="15" ht="28.5" customHeight="1">
      <c r="A15" s="1211" t="s">
        <v>163</v>
      </c>
      <c r="B15" s="696">
        <f>C15+D15</f>
        <v>0</v>
      </c>
      <c r="C15" s="1212">
        <v>0</v>
      </c>
      <c r="D15" s="1213">
        <v>0</v>
      </c>
      <c r="E15" s="1214" t="s">
        <v>164</v>
      </c>
      <c r="F15" s="696">
        <f>G15+H15</f>
        <v>0</v>
      </c>
      <c r="G15" s="1215">
        <v>0</v>
      </c>
      <c r="H15" s="1216">
        <v>0</v>
      </c>
    </row>
    <row r="16" ht="28.5" customHeight="1">
      <c r="A16" s="1217" t="s">
        <v>165</v>
      </c>
      <c r="B16" s="696">
        <f>C16+D16</f>
        <v>0</v>
      </c>
      <c r="C16" s="1218">
        <v>0</v>
      </c>
      <c r="D16" s="1219">
        <v>0</v>
      </c>
      <c r="E16" s="1220" t="s">
        <v>166</v>
      </c>
      <c r="F16" s="696">
        <f>G16+H16</f>
        <v>0</v>
      </c>
      <c r="G16" s="1221">
        <v>0</v>
      </c>
      <c r="H16" s="1222">
        <v>0</v>
      </c>
    </row>
    <row r="17" ht="28.5" customHeight="1">
      <c r="A17" s="1223" t="s">
        <v>167</v>
      </c>
      <c r="B17" s="696">
        <f>B14+B15+B16</f>
        <v>0</v>
      </c>
      <c r="C17" s="696">
        <f>C14+C15+C16</f>
        <v>0</v>
      </c>
      <c r="D17" s="696">
        <f>D14+D15+D16</f>
        <v>0</v>
      </c>
      <c r="E17" s="1224" t="s">
        <v>168</v>
      </c>
      <c r="F17" s="696">
        <f>F14+F15+F16</f>
        <v>0</v>
      </c>
      <c r="G17" s="696">
        <f>G14+G15+G16</f>
        <v>0</v>
      </c>
      <c r="H17" s="696">
        <f>H14+H15+H16</f>
        <v>0</v>
      </c>
    </row>
    <row r="18" ht="28.5" customHeight="1">
      <c r="A18" s="1225" t="s">
        <v>64</v>
      </c>
      <c r="B18" s="1226" t="s">
        <v>64</v>
      </c>
      <c r="C18" s="1227" t="s">
        <v>64</v>
      </c>
      <c r="D18" s="1228" t="s">
        <v>64</v>
      </c>
      <c r="E18" s="1229" t="s">
        <v>169</v>
      </c>
      <c r="F18" s="696">
        <f>B17-F17</f>
        <v>0</v>
      </c>
      <c r="G18" s="696">
        <f>C17-G17</f>
        <v>0</v>
      </c>
      <c r="H18" s="696">
        <f>D17-H17</f>
        <v>0</v>
      </c>
    </row>
    <row r="19" ht="28.5" customHeight="1">
      <c r="A19" s="1230" t="s">
        <v>170</v>
      </c>
      <c r="B19" s="1178">
        <f>C19+D19</f>
        <v>0</v>
      </c>
      <c r="C19" s="1231">
        <v>0</v>
      </c>
      <c r="D19" s="1232">
        <v>0</v>
      </c>
      <c r="E19" s="1233" t="s">
        <v>171</v>
      </c>
      <c r="F19" s="696">
        <f>B19+F18</f>
        <v>0</v>
      </c>
      <c r="G19" s="696">
        <f>C19+G18</f>
        <v>0</v>
      </c>
      <c r="H19" s="696">
        <f>D19+H18</f>
        <v>0</v>
      </c>
    </row>
    <row r="20" ht="28.5" customHeight="1">
      <c r="A20" s="1234" t="s">
        <v>187</v>
      </c>
      <c r="B20" s="696">
        <f>B17+B19</f>
        <v>0</v>
      </c>
      <c r="C20" s="696">
        <f>C17+C19</f>
        <v>0</v>
      </c>
      <c r="D20" s="696">
        <f>D17+D19</f>
        <v>0</v>
      </c>
      <c r="E20" s="1235" t="s">
        <v>187</v>
      </c>
      <c r="F20" s="696">
        <f>F17+F19</f>
        <v>0</v>
      </c>
      <c r="G20" s="696">
        <f>G17+G19</f>
        <v>0</v>
      </c>
      <c r="H20" s="696">
        <f>H17+H19</f>
        <v>0</v>
      </c>
    </row>
    <row r="21" ht="28.5" customHeight="1">
      <c r="A21" s="1236"/>
      <c r="B21" s="1237"/>
      <c r="C21" s="1238"/>
      <c r="D21" s="1239"/>
      <c r="E21" s="1240"/>
      <c r="F21" s="1241"/>
      <c r="G21" s="1242"/>
      <c r="H21" s="1243" t="s">
        <v>188</v>
      </c>
    </row>
  </sheetData>
  <mergeCells>
    <mergeCell ref="A1:H1"/>
    <mergeCell ref="A5"/>
    <mergeCell ref="B5"/>
    <mergeCell ref="E5"/>
    <mergeCell ref="F5"/>
  </mergeCells>
  <printOptions horizontalCentered="1"/>
  <pageMargins left="0.393700787401575" right="0.393700787401575" top="0.393700787401575" bottom="0.393700787401575" header="0.51181" footer="0.51181"/>
  <pageSetup paperSize="9" scale="64" orientation="landscape" errors="blank"/>
</worksheet>
</file>

<file path=xl/worksheets/sheet9.xml><?xml version="1.0" encoding="utf-8"?>
<worksheet xmlns="http://schemas.openxmlformats.org/spreadsheetml/2006/main" xmlns:r="http://schemas.openxmlformats.org/officeDocument/2006/relationships">
  <dimension ref="A1:D21"/>
  <sheetViews>
    <sheetView showGridLines="0" topLeftCell="A1" zoomScaleNormal="100" zoomScalePageLayoutView="60" workbookViewId="0">
      <pane ySplit="0.2" topLeftCell="A6" activePane="bottomLeft" state="frozen"/>
      <selection activeCell="A1" sqref="A1"/>
    </sheetView>
  </sheetViews>
  <sheetFormatPr defaultColWidth="8" defaultRowHeight="14.25"/>
  <cols>
    <col min="1" max="1" width="45.4627450980392" style="16"/>
    <col min="2" max="2" width="28.8235294117647" style="16"/>
    <col min="3" max="3" width="45.4627450980392" style="16"/>
    <col min="4" max="4" width="28.8235294117647" style="16"/>
  </cols>
  <sheetData>
    <row r="1" ht="48" customHeight="1">
      <c r="A1" s="1244" t="s">
        <v>189</v>
      </c>
      <c r="B1" s="1245"/>
      <c r="C1" s="1246"/>
      <c r="D1" s="1247"/>
    </row>
    <row r="2" ht="21" customHeight="1">
      <c r="A2" s="1248"/>
      <c r="B2" s="1249"/>
      <c r="C2" s="1250"/>
      <c r="D2" s="1251" t="s">
        <v>190</v>
      </c>
    </row>
    <row r="3" ht="21" customHeight="1">
      <c r="A3" s="1252" t="s">
        <v>44</v>
      </c>
      <c r="B3" s="1253"/>
      <c r="C3" s="1254"/>
      <c r="D3" s="1255" t="s">
        <v>45</v>
      </c>
    </row>
    <row r="4" ht="30" customHeight="1">
      <c r="A4" s="1256" t="s">
        <v>132</v>
      </c>
      <c r="B4" s="1257" t="s">
        <v>133</v>
      </c>
      <c r="C4" s="1258" t="s">
        <v>132</v>
      </c>
      <c r="D4" s="1259" t="s">
        <v>133</v>
      </c>
    </row>
    <row r="5" ht="30" customHeight="1">
      <c r="A5" s="1260" t="s">
        <v>178</v>
      </c>
      <c r="B5" s="1261">
        <v>0</v>
      </c>
      <c r="C5" s="1262" t="s">
        <v>179</v>
      </c>
      <c r="D5" s="1263">
        <v>0</v>
      </c>
    </row>
    <row r="6" ht="30" customHeight="1">
      <c r="A6" s="1264" t="s">
        <v>191</v>
      </c>
      <c r="B6" s="1265">
        <v>0</v>
      </c>
      <c r="C6" s="1266" t="s">
        <v>192</v>
      </c>
      <c r="D6" s="1267">
        <v>0</v>
      </c>
    </row>
    <row r="7" ht="30" customHeight="1">
      <c r="A7" s="1268" t="s">
        <v>193</v>
      </c>
      <c r="B7" s="1269">
        <v>0</v>
      </c>
      <c r="C7" s="1270" t="s">
        <v>194</v>
      </c>
      <c r="D7" s="1271">
        <v>0</v>
      </c>
    </row>
    <row r="8" ht="30" customHeight="1">
      <c r="A8" s="1272" t="s">
        <v>195</v>
      </c>
      <c r="B8" s="1273">
        <v>0</v>
      </c>
      <c r="C8" s="1274" t="s">
        <v>196</v>
      </c>
      <c r="D8" s="1275">
        <v>0</v>
      </c>
    </row>
    <row r="9" ht="30" customHeight="1">
      <c r="A9" s="1276" t="s">
        <v>102</v>
      </c>
      <c r="B9" s="1277">
        <v>0</v>
      </c>
      <c r="C9" s="1278" t="s">
        <v>158</v>
      </c>
      <c r="D9" s="1279">
        <v>0</v>
      </c>
    </row>
    <row r="10" ht="30" customHeight="1">
      <c r="A10" s="1280" t="s">
        <v>197</v>
      </c>
      <c r="B10" s="1281">
        <v>0</v>
      </c>
      <c r="C10" s="1282" t="s">
        <v>64</v>
      </c>
      <c r="D10" s="1283" t="s">
        <v>64</v>
      </c>
    </row>
    <row r="11" ht="30" customHeight="1">
      <c r="A11" s="1284" t="s">
        <v>198</v>
      </c>
      <c r="B11" s="1285">
        <v>0</v>
      </c>
      <c r="C11" s="1286" t="s">
        <v>64</v>
      </c>
      <c r="D11" s="1287" t="s">
        <v>64</v>
      </c>
    </row>
    <row r="12" ht="30" customHeight="1">
      <c r="A12" s="1288" t="s">
        <v>104</v>
      </c>
      <c r="B12" s="1289">
        <v>0</v>
      </c>
      <c r="C12" s="1290" t="s">
        <v>64</v>
      </c>
      <c r="D12" s="1291" t="s">
        <v>64</v>
      </c>
    </row>
    <row r="13" ht="30" customHeight="1">
      <c r="A13" s="1292" t="s">
        <v>199</v>
      </c>
      <c r="B13" s="1293">
        <v>0</v>
      </c>
      <c r="C13" s="1294" t="s">
        <v>64</v>
      </c>
      <c r="D13" s="1295" t="s">
        <v>64</v>
      </c>
    </row>
    <row r="14" ht="30" customHeight="1">
      <c r="A14" s="1296" t="s">
        <v>200</v>
      </c>
      <c r="B14" s="1263">
        <v>0</v>
      </c>
      <c r="C14" s="1297" t="s">
        <v>162</v>
      </c>
      <c r="D14" s="1263">
        <v>0</v>
      </c>
    </row>
    <row r="15" ht="30" customHeight="1">
      <c r="A15" s="1298" t="s">
        <v>201</v>
      </c>
      <c r="B15" s="1299">
        <v>0</v>
      </c>
      <c r="C15" s="1300" t="s">
        <v>164</v>
      </c>
      <c r="D15" s="1301">
        <v>0</v>
      </c>
    </row>
    <row r="16" ht="30" customHeight="1">
      <c r="A16" s="1302" t="s">
        <v>202</v>
      </c>
      <c r="B16" s="1303">
        <v>0</v>
      </c>
      <c r="C16" s="1304" t="s">
        <v>166</v>
      </c>
      <c r="D16" s="1305">
        <v>0</v>
      </c>
    </row>
    <row r="17" ht="30" customHeight="1">
      <c r="A17" s="1306" t="s">
        <v>203</v>
      </c>
      <c r="B17" s="1307">
        <v>0</v>
      </c>
      <c r="C17" s="1308" t="s">
        <v>168</v>
      </c>
      <c r="D17" s="974">
        <v>0</v>
      </c>
    </row>
    <row r="18" ht="30" customHeight="1">
      <c r="A18" s="1309" t="s">
        <v>64</v>
      </c>
      <c r="B18" s="1310" t="s">
        <v>64</v>
      </c>
      <c r="C18" s="1311" t="s">
        <v>169</v>
      </c>
      <c r="D18" s="974">
        <v>0</v>
      </c>
    </row>
    <row r="19" ht="30" customHeight="1">
      <c r="A19" s="1312" t="s">
        <v>204</v>
      </c>
      <c r="B19" s="1313">
        <v>0</v>
      </c>
      <c r="C19" s="1314" t="s">
        <v>171</v>
      </c>
      <c r="D19" s="974">
        <v>0</v>
      </c>
    </row>
    <row r="20" ht="30" customHeight="1">
      <c r="A20" s="1315" t="s">
        <v>151</v>
      </c>
      <c r="B20" s="1307">
        <v>0</v>
      </c>
      <c r="C20" s="1316" t="s">
        <v>152</v>
      </c>
      <c r="D20" s="974">
        <v>0</v>
      </c>
    </row>
    <row r="21" ht="30" customHeight="1">
      <c r="A21" s="1317"/>
      <c r="B21" s="1318"/>
      <c r="C21" s="1319"/>
      <c r="D21" s="1320" t="s">
        <v>205</v>
      </c>
    </row>
  </sheetData>
  <mergeCells>
    <mergeCell ref="A1:D1"/>
  </mergeCells>
  <printOptions horizontalCentered="1"/>
  <pageMargins left="0.393700787401575" right="0.393700787401575" top="0.393700787401575" bottom="0.393700787401575" header="0.51181" footer="0.51181"/>
  <pageSetup paperSize="9" scale="90" orientation="landscape" errors="blank"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baseType="variant" size="2">
      <vt:variant>
        <vt:lpstr>Worksheets</vt:lpstr>
      </vt:variant>
      <vt:variant>
        <vt:i4>26</vt:i4>
      </vt:variant>
    </vt:vector>
  </HeadingPairs>
  <TitlesOfParts>
    <vt:vector baseType="lpstr" size="26">
      <vt:lpstr>决算汇总封面</vt:lpstr>
      <vt:lpstr>目录</vt:lpstr>
      <vt:lpstr>社会保险基金资产负债表</vt:lpstr>
      <vt:lpstr>社会保险基金决算收支总表</vt:lpstr>
      <vt:lpstr>企业职工基本养老保险基金收支表</vt:lpstr>
      <vt:lpstr>城乡居民基本养老保险基金收支表</vt:lpstr>
      <vt:lpstr>机关事业基本养老保险基金收支表</vt:lpstr>
      <vt:lpstr>职工基本医疗保险基金收支表</vt:lpstr>
      <vt:lpstr>城乡居民基本医疗保险基金收支表</vt:lpstr>
      <vt:lpstr>工伤保险基金收支表</vt:lpstr>
      <vt:lpstr>失业保险基金收支表</vt:lpstr>
      <vt:lpstr>社会保障基金财政专户资产负债表</vt:lpstr>
      <vt:lpstr>社会保障基金财政专户收支表</vt:lpstr>
      <vt:lpstr>财政对社会保险基金补助资金情况</vt:lpstr>
      <vt:lpstr>基本养老保险补充资料表</vt:lpstr>
      <vt:lpstr>企业职工基本养老保险地方自行出台减收增支项目情况统计表</vt:lpstr>
      <vt:lpstr>职工基本医疗保险补充资料表</vt:lpstr>
      <vt:lpstr>地方财政对企业职工基本养老保险基金补助情况构成决算表</vt:lpstr>
      <vt:lpstr>居民基本医疗保险补充资料表</vt:lpstr>
      <vt:lpstr>工伤保险补充基础资料表</vt:lpstr>
      <vt:lpstr>失业保险补充资料表</vt:lpstr>
      <vt:lpstr>社会保险补充资料表</vt:lpstr>
      <vt:lpstr>社会保险补充资料表续</vt:lpstr>
      <vt:lpstr>机关事业单位职业年金情况表</vt:lpstr>
      <vt:lpstr>公务员医疗补助情况表</vt:lpstr>
      <vt:lpstr>社会保险统筹情况表</vt:lpstr>
    </vt:vector>
  </TitlesOfParts>
  <Application>Microsoft Excel</Application>
  <AppVersion>12.000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2022-02-25T11:01:51Z</dcterms:created>
  <dcterms:modified xsi:type="dcterms:W3CDTF">2022-02-25T03:01:51Z</dcterms:modified>
</cp:coreProperties>
</file>